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871" firstSheet="3" activeTab="11"/>
  </bookViews>
  <sheets>
    <sheet name="0000000" sheetId="1" state="veryHidden" r:id="rId1"/>
    <sheet name="三公经费公开表" sheetId="2" r:id="rId2"/>
    <sheet name="1收支预算总表" sheetId="3" r:id="rId3"/>
    <sheet name="2收入预算表" sheetId="4" r:id="rId4"/>
    <sheet name="3支出预算表 (简)" sheetId="5" r:id="rId5"/>
    <sheet name="4一般公共预算支出表" sheetId="6" r:id="rId6"/>
    <sheet name="5基金预算支出表" sheetId="7" r:id="rId7"/>
    <sheet name="6政府采购表" sheetId="8" r:id="rId8"/>
    <sheet name="7项目支出预算表" sheetId="9" r:id="rId9"/>
    <sheet name="8收入计划表" sheetId="10" r:id="rId10"/>
    <sheet name="9财政拨款预算总表" sheetId="11" r:id="rId11"/>
    <sheet name="10一般公共预算基本支出预算表" sheetId="12" r:id="rId12"/>
  </sheets>
  <definedNames>
    <definedName name="_xlnm.Print_Area">$A$1:$W$8</definedName>
    <definedName name="_xlnm.Print_Titles" localSheetId="3">'2收入预算表'!$1:$6</definedName>
    <definedName name="_xlnm.Print_Titles" localSheetId="4">'3支出预算表 (简)'!$A:$D,'3支出预算表 (简)'!$1:$6</definedName>
    <definedName name="_xlnm.Print_Titles" localSheetId="5">'4一般公共预算支出表'!$1:$6</definedName>
    <definedName name="_xlnm.Print_Titles" localSheetId="6">'5基金预算支出表'!$1:$6</definedName>
    <definedName name="_xlnm.Print_Titles" localSheetId="7">'6政府采购表'!$2:$6</definedName>
    <definedName name="_xlnm.Print_Titles" localSheetId="8">'7项目支出预算表'!$1:$5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<sst xmlns="http://schemas.openxmlformats.org/spreadsheetml/2006/main" count="430" uniqueCount="253">
  <si>
    <t>三、事业单位经营支出</t>
  </si>
  <si>
    <t>五、上缴上级支出</t>
  </si>
  <si>
    <t xml:space="preserve">       纳入预算管理的政府性基金结转</t>
  </si>
  <si>
    <t>四、对附属单位补助支出</t>
  </si>
  <si>
    <t>其他结转</t>
  </si>
  <si>
    <t>上级补助收入</t>
  </si>
  <si>
    <t>上年结转</t>
  </si>
  <si>
    <t xml:space="preserve"> 收 支 预 算 总 表</t>
  </si>
  <si>
    <t>项             目</t>
  </si>
  <si>
    <t>支　　　出　　　总　　　计</t>
  </si>
  <si>
    <t>四、事业单位经营收入</t>
  </si>
  <si>
    <t>附属单位上缴收入</t>
  </si>
  <si>
    <t>单位：千元</t>
  </si>
  <si>
    <t>七、附属单位上缴收入</t>
  </si>
  <si>
    <t>单位名称（科目）</t>
  </si>
  <si>
    <t>类</t>
  </si>
  <si>
    <t>本  年  支  出  合  计</t>
  </si>
  <si>
    <t>单位代码</t>
  </si>
  <si>
    <t>纳入预算管理的政府性基金结转</t>
  </si>
  <si>
    <t>事业单位经营收入</t>
  </si>
  <si>
    <t xml:space="preserve">       专项结转</t>
  </si>
  <si>
    <t>支出预算表</t>
  </si>
  <si>
    <t>六、上级补助收入</t>
  </si>
  <si>
    <t>项                    目</t>
  </si>
  <si>
    <t>其他收入</t>
  </si>
  <si>
    <t>五、其他收入</t>
  </si>
  <si>
    <t>**</t>
  </si>
  <si>
    <t>本  年  收  入  合  计</t>
  </si>
  <si>
    <t>项</t>
  </si>
  <si>
    <t>专项结转</t>
  </si>
  <si>
    <t>款</t>
  </si>
  <si>
    <t>八、用事业基金弥补收支差额</t>
  </si>
  <si>
    <t>用事业基金弥补收支差额</t>
  </si>
  <si>
    <t>收入预算表</t>
  </si>
  <si>
    <t>单位名称</t>
  </si>
  <si>
    <t>收      入      总      计</t>
  </si>
  <si>
    <t xml:space="preserve">       其他结转</t>
  </si>
  <si>
    <t>九、上年结转</t>
  </si>
  <si>
    <t>总计</t>
  </si>
  <si>
    <t>二、项目支出</t>
  </si>
  <si>
    <t>科目编码</t>
  </si>
  <si>
    <t>01表</t>
  </si>
  <si>
    <t>02表</t>
  </si>
  <si>
    <t>04表</t>
  </si>
  <si>
    <t>规格要求</t>
  </si>
  <si>
    <t>数量</t>
  </si>
  <si>
    <t>计量单位</t>
  </si>
  <si>
    <t>资     金     来     源</t>
  </si>
  <si>
    <t>计划投入使用时间</t>
  </si>
  <si>
    <t>联系人</t>
  </si>
  <si>
    <t>电话</t>
  </si>
  <si>
    <t>采购项目</t>
  </si>
  <si>
    <t>采购目录</t>
  </si>
  <si>
    <t>项  目</t>
  </si>
  <si>
    <t xml:space="preserve">        工资福利支出</t>
  </si>
  <si>
    <t>一、基本支出</t>
  </si>
  <si>
    <t xml:space="preserve">        对个人和家庭的补助支出</t>
  </si>
  <si>
    <t xml:space="preserve">        资本性支出（专项投资）</t>
  </si>
  <si>
    <t xml:space="preserve">        专项商品和服务支出（专项公用）</t>
  </si>
  <si>
    <t xml:space="preserve">        其他项目支出</t>
  </si>
  <si>
    <t>六、其他支出</t>
  </si>
  <si>
    <t>05表</t>
  </si>
  <si>
    <t>03表</t>
  </si>
  <si>
    <t>对企事业单位的补贴</t>
  </si>
  <si>
    <t>债务利息支出</t>
  </si>
  <si>
    <t>其他资本性支出</t>
  </si>
  <si>
    <t>其他支出</t>
  </si>
  <si>
    <t>基本工资</t>
  </si>
  <si>
    <t>津贴补贴</t>
  </si>
  <si>
    <t>绩效工资</t>
  </si>
  <si>
    <t>离休费</t>
  </si>
  <si>
    <t>退休费</t>
  </si>
  <si>
    <t>办公费</t>
  </si>
  <si>
    <t>因公出国（境）费用</t>
  </si>
  <si>
    <t>会议费</t>
  </si>
  <si>
    <t>培训费</t>
  </si>
  <si>
    <t>公务接待费</t>
  </si>
  <si>
    <t>公务用车运行维护费</t>
  </si>
  <si>
    <t>其他</t>
  </si>
  <si>
    <t>2016年预算</t>
  </si>
  <si>
    <t>一般公共预算支出预算表</t>
  </si>
  <si>
    <t>政府性基金预算支出预算表</t>
  </si>
  <si>
    <t>二、政府性基金预算拨款</t>
  </si>
  <si>
    <t>工资福利支出</t>
  </si>
  <si>
    <t>对个人和家庭的补助</t>
  </si>
  <si>
    <t>商品和服务支出</t>
  </si>
  <si>
    <t>收                     入</t>
  </si>
  <si>
    <t>支                     出</t>
  </si>
  <si>
    <t>一、一般公共预算拨款</t>
  </si>
  <si>
    <t xml:space="preserve">        商品和服务支出（日常公用）</t>
  </si>
  <si>
    <t xml:space="preserve">        债务利息支出</t>
  </si>
  <si>
    <t>一般公共预算拨款</t>
  </si>
  <si>
    <t>政府性基金预算拨款</t>
  </si>
  <si>
    <t>三、专户管理资金</t>
  </si>
  <si>
    <t>专户管理资金</t>
  </si>
  <si>
    <t>项目支出预算表</t>
  </si>
  <si>
    <t>政府性基金</t>
  </si>
  <si>
    <t>专项收入</t>
  </si>
  <si>
    <t>单位：千元</t>
  </si>
  <si>
    <t>预算单位收入计划表</t>
  </si>
  <si>
    <t>单位：千元</t>
  </si>
  <si>
    <t>单位名称</t>
  </si>
  <si>
    <t>公共财政预算安排</t>
  </si>
  <si>
    <t>政府性基金安排</t>
  </si>
  <si>
    <t>结余结转等资金安排</t>
  </si>
  <si>
    <t>项目资金安排依据</t>
  </si>
  <si>
    <t>综合目标管理情况</t>
  </si>
  <si>
    <t>是否实施政府采购</t>
  </si>
  <si>
    <t>是否实施政府购买服务</t>
  </si>
  <si>
    <t>备注</t>
  </si>
  <si>
    <t>经费性质项目金额</t>
  </si>
  <si>
    <t>支出进度具体目标和使用具体方向</t>
  </si>
  <si>
    <t>非经费性质项目金额</t>
  </si>
  <si>
    <t>绩效管理具体目标</t>
  </si>
  <si>
    <t>栏  次</t>
  </si>
  <si>
    <t>市工业学校</t>
  </si>
  <si>
    <t>政 府 采 购 预 算 表</t>
  </si>
  <si>
    <t>结余结转等资金</t>
  </si>
  <si>
    <t>套</t>
  </si>
  <si>
    <t>组</t>
  </si>
  <si>
    <t>音频节目制作和播控设备</t>
  </si>
  <si>
    <t>档案橱</t>
  </si>
  <si>
    <t>档案密集架（含轨道、管理系统及电脑）</t>
  </si>
  <si>
    <t>供暖用煤</t>
  </si>
  <si>
    <t>4#学生公寓楼</t>
  </si>
  <si>
    <t>单位名称</t>
  </si>
  <si>
    <t>一般公共预算拨款</t>
  </si>
  <si>
    <t>政府性基金预算拨款</t>
  </si>
  <si>
    <t>小计</t>
  </si>
  <si>
    <t>套</t>
  </si>
  <si>
    <t>办公家具</t>
  </si>
  <si>
    <t>图书</t>
  </si>
  <si>
    <t>A3101-普通图书</t>
  </si>
  <si>
    <t>自然科学及专业图书等</t>
  </si>
  <si>
    <t>册</t>
  </si>
  <si>
    <t>薄海涛</t>
  </si>
  <si>
    <t>A0102-台桌类</t>
  </si>
  <si>
    <t>隔断屏风式办公桌</t>
  </si>
  <si>
    <t>学生桌椅</t>
  </si>
  <si>
    <t>A0102/A0103-书桌、椅凳类</t>
  </si>
  <si>
    <t>学生用标准桌椅</t>
  </si>
  <si>
    <t>A0105-柜类</t>
  </si>
  <si>
    <t>四门铁皮文件柜</t>
  </si>
  <si>
    <t>广播播控系统</t>
  </si>
  <si>
    <t>A1701-音频节目制作和播控设备</t>
  </si>
  <si>
    <t>A0106-架类</t>
  </si>
  <si>
    <t>含轨道、管理系统及电脑</t>
  </si>
  <si>
    <t>A32-专用物资</t>
  </si>
  <si>
    <t>供暖锅炉用煤</t>
  </si>
  <si>
    <t>吨</t>
  </si>
  <si>
    <t>物业管理服务</t>
  </si>
  <si>
    <t>C09-物业管理服务</t>
  </si>
  <si>
    <t>宿舍管理人员、保洁工、安保人员、绿化员工、维修工等人员工资</t>
  </si>
  <si>
    <t>供暖管道铺设</t>
  </si>
  <si>
    <t>B06-供暖设备安装</t>
  </si>
  <si>
    <t>依据市政公司标准</t>
  </si>
  <si>
    <t>开放教育监控</t>
  </si>
  <si>
    <t>B0902-监控系统工程安装</t>
  </si>
  <si>
    <t>考场监控、保密室监控</t>
  </si>
  <si>
    <t>2016.09</t>
  </si>
  <si>
    <t>教学楼外墙保温</t>
  </si>
  <si>
    <t>B03-装修工程</t>
  </si>
  <si>
    <t>外墙面积5600m2，约158元/m2；更换门窗约2028m2，约410元/m2</t>
  </si>
  <si>
    <t>理实一体化教学楼</t>
  </si>
  <si>
    <t>B0103-事业单位用户施工</t>
  </si>
  <si>
    <t>6层建筑面积13300m2</t>
  </si>
  <si>
    <t>平方米</t>
  </si>
  <si>
    <t>2016.01</t>
  </si>
  <si>
    <t>3#学生公寓楼</t>
  </si>
  <si>
    <t>5层建筑面积7700m2</t>
  </si>
  <si>
    <t>理实一体化教学楼、3#学生公寓楼监理费</t>
  </si>
  <si>
    <t>C1006-工程监理服务</t>
  </si>
  <si>
    <r>
      <t>按财政评审（约18元/m</t>
    </r>
    <r>
      <rPr>
        <vertAlign val="superscript"/>
        <sz val="10"/>
        <rFont val="宋体"/>
        <family val="0"/>
      </rPr>
      <t>2</t>
    </r>
  </si>
  <si>
    <t>艺体中心楼</t>
  </si>
  <si>
    <t>4层建筑面积9600m2</t>
  </si>
  <si>
    <t>艺体中心楼、4#学生公寓楼监理费</t>
  </si>
  <si>
    <r>
      <t>艺体中心楼、4#学生公寓楼设计费</t>
    </r>
  </si>
  <si>
    <t>C1003-工程设计服务</t>
  </si>
  <si>
    <r>
      <t>按财政评审（约25元/m</t>
    </r>
    <r>
      <rPr>
        <vertAlign val="superscript"/>
        <sz val="10"/>
        <rFont val="宋体"/>
        <family val="0"/>
      </rPr>
      <t>2</t>
    </r>
  </si>
  <si>
    <t>2016年“三公”经费预算财政拨款情况统计表</t>
  </si>
  <si>
    <t>部门单位：日照市工业学校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</si>
  <si>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</si>
  <si>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</si>
  <si>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</si>
  <si>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</si>
  <si>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</si>
  <si>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</si>
  <si>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　其中：（1）公务用车运行维护费（3辆）</t>
  </si>
  <si>
    <t>　　　　　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</si>
  <si>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1"/>
        <color indexed="8"/>
        <rFont val="宋体"/>
        <family val="0"/>
      </rPr>
      <t>括领导干部</t>
    </r>
    <r>
      <rPr>
        <sz val="11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</si>
  <si>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205教育支出</t>
  </si>
  <si>
    <t>20503职业教育</t>
  </si>
  <si>
    <t>2050302中专教育</t>
  </si>
  <si>
    <t>2080502事业单位离退休</t>
  </si>
  <si>
    <t>日照市工业学校</t>
  </si>
  <si>
    <t>单位名称</t>
  </si>
  <si>
    <t>2016年收入计划总计</t>
  </si>
  <si>
    <t>公共财政预算</t>
  </si>
  <si>
    <t>其他收入</t>
  </si>
  <si>
    <t>2015年收入计划</t>
  </si>
  <si>
    <t>增收(+)减收(-)数</t>
  </si>
  <si>
    <t>备注</t>
  </si>
  <si>
    <t>核定计划小计</t>
  </si>
  <si>
    <t>行政性收费</t>
  </si>
  <si>
    <t>罚没收入</t>
  </si>
  <si>
    <t>事业性收费</t>
  </si>
  <si>
    <t>国有资源有偿使用收入</t>
  </si>
  <si>
    <t>捐赠等其他收入</t>
  </si>
  <si>
    <t>2014年实际征收数</t>
  </si>
  <si>
    <t>政策性增收(+)减收(-)数</t>
  </si>
  <si>
    <t>2016年核定征收计划数</t>
  </si>
  <si>
    <t>栏次</t>
  </si>
  <si>
    <t>日照市工业学校</t>
  </si>
  <si>
    <t xml:space="preserve"> 财政拨款收支预算总表</t>
  </si>
  <si>
    <t>收                     入</t>
  </si>
  <si>
    <t>支                     出</t>
  </si>
  <si>
    <t>一、一般公共预算拨款</t>
  </si>
  <si>
    <t>一、基本支出</t>
  </si>
  <si>
    <t>二、政府性基金预算拨款</t>
  </si>
  <si>
    <t xml:space="preserve">        资本性支出（专项投资）</t>
  </si>
  <si>
    <t>三、上级补助收入</t>
  </si>
  <si>
    <t xml:space="preserve">        专项商品和服务支出（专项公用）</t>
  </si>
  <si>
    <t>四、上年结转</t>
  </si>
  <si>
    <t xml:space="preserve">        债务利息支出</t>
  </si>
  <si>
    <t xml:space="preserve">       一般公共预算结转</t>
  </si>
  <si>
    <t xml:space="preserve">        其他项目支出</t>
  </si>
  <si>
    <t xml:space="preserve">       政府性基金结转</t>
  </si>
  <si>
    <t>三、其他支出</t>
  </si>
  <si>
    <t>一般公共预算基本支出预算表</t>
  </si>
  <si>
    <t>工资福利支出</t>
  </si>
  <si>
    <t>对个人和家庭的补助</t>
  </si>
  <si>
    <t>商品和服务支出</t>
  </si>
  <si>
    <t>基本工资</t>
  </si>
  <si>
    <t>津贴补贴</t>
  </si>
  <si>
    <t>绩效工资</t>
  </si>
  <si>
    <t>其他</t>
  </si>
  <si>
    <t>离休费</t>
  </si>
  <si>
    <t>退休费</t>
  </si>
  <si>
    <t>办公费</t>
  </si>
  <si>
    <t>因公出国（境）费用</t>
  </si>
  <si>
    <t>会议费</t>
  </si>
  <si>
    <t>培训费</t>
  </si>
  <si>
    <t>公务接待费</t>
  </si>
  <si>
    <t>公务用车运行维护费</t>
  </si>
  <si>
    <t>09表</t>
  </si>
  <si>
    <t>10表</t>
  </si>
  <si>
    <t>205教育支出</t>
  </si>
  <si>
    <t>20503职业教育</t>
  </si>
  <si>
    <t>2050302中专教育</t>
  </si>
  <si>
    <t>08</t>
  </si>
  <si>
    <t>表</t>
  </si>
  <si>
    <t>07表</t>
  </si>
  <si>
    <t>06表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</si>
</sst>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* #,##0.00;* \-#,##0.00;* &quot;&quot;??;@"/>
    <numFmt numFmtId="178" formatCode="0.00_ "/>
    <numFmt numFmtId="179" formatCode="0_ "/>
    <numFmt numFmtId="180" formatCode="0_ ;;"/>
    <numFmt numFmtId="181" formatCode="#,##0.0;[Red]\-#,##0.0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#,##0.0;* \-#,##0.0;* &quot;&quot;??;@"/>
    <numFmt numFmtId="191" formatCode="#,##0.00_ "/>
    <numFmt numFmtId="192" formatCode="0_);[Red]\(0\)"/>
    <numFmt numFmtId="193" formatCode="0.0"/>
    <numFmt numFmtId="194" formatCode="0.00_);[Red]\(0.00\)"/>
    <numFmt numFmtId="195" formatCode="0.0_ "/>
    <numFmt numFmtId="196" formatCode="0.0_);[Red]\(0.0\)"/>
    <numFmt numFmtId="197" formatCode="0.0%"/>
    <numFmt numFmtId="198" formatCode="0;_Ⰰ"/>
    <numFmt numFmtId="199" formatCode="0;_蠀"/>
    <numFmt numFmtId="200" formatCode="0.0;_蠀"/>
    <numFmt numFmtId="201" formatCode="0.000_ "/>
    <numFmt numFmtId="202" formatCode="0.00000_ "/>
    <numFmt numFmtId="203" formatCode="0.0000_ "/>
    <numFmt numFmtId="204" formatCode="0.000000_ "/>
    <numFmt numFmtId="205" formatCode="0.00_ ;;"/>
    <numFmt numFmtId="206" formatCode="0.0000000_ "/>
    <numFmt numFmtId="207" formatCode="0.00000000_ "/>
    <numFmt numFmtId="208" formatCode="0.0000000000_ "/>
    <numFmt numFmtId="209" formatCode="0.00000000000_ "/>
    <numFmt numFmtId="210" formatCode="0.000000000000_ "/>
    <numFmt numFmtId="211" formatCode="0.000000000_ "/>
    <numFmt numFmtId="212" formatCode="0;_퐀"/>
    <numFmt numFmtId="213" formatCode="0;_吀"/>
    <numFmt numFmtId="214" formatCode="#,##0_);[Red]\(#,##0\)"/>
    <numFmt numFmtId="215" formatCode="#,##0_ "/>
    <numFmt numFmtId="216" formatCode="_-* #,##0.0_-;\-* #,##0.0_-;_-* &quot;-&quot;??_-;_-@_-"/>
    <numFmt numFmtId="217" formatCode="_-* #,##0_-;\-* #,##0_-;_-* &quot;-&quot;??_-;_-@_-"/>
  </numFmts>
  <fonts count="43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vertAlign val="superscript"/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37" fontId="2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5"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horizontal="right" vertical="center"/>
    </xf>
    <xf numFmtId="40" fontId="6" fillId="0" borderId="0" xfId="0" applyNumberFormat="1" applyFont="1" applyFill="1" applyAlignment="1">
      <alignment horizontal="center" vertical="center"/>
    </xf>
    <xf numFmtId="40" fontId="6" fillId="0" borderId="0" xfId="0" applyNumberFormat="1" applyFont="1" applyAlignment="1">
      <alignment vertical="center" wrapText="1"/>
    </xf>
    <xf numFmtId="40" fontId="6" fillId="0" borderId="0" xfId="0" applyNumberFormat="1" applyFont="1" applyAlignment="1">
      <alignment horizontal="center" vertical="center" wrapText="1"/>
    </xf>
    <xf numFmtId="40" fontId="6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0" fontId="6" fillId="0" borderId="0" xfId="0" applyNumberFormat="1" applyFont="1" applyFill="1" applyAlignment="1">
      <alignment horizontal="right"/>
    </xf>
    <xf numFmtId="49" fontId="6" fillId="24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Continuous" vertical="center"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40" fontId="6" fillId="0" borderId="12" xfId="0" applyNumberFormat="1" applyFont="1" applyBorder="1" applyAlignment="1">
      <alignment vertical="center" wrapText="1"/>
    </xf>
    <xf numFmtId="40" fontId="6" fillId="0" borderId="12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42">
      <alignment/>
      <protection/>
    </xf>
    <xf numFmtId="0" fontId="6" fillId="0" borderId="0" xfId="42" applyNumberFormat="1" applyFont="1" applyAlignment="1">
      <alignment horizontal="center" vertical="center"/>
      <protection/>
    </xf>
    <xf numFmtId="179" fontId="6" fillId="0" borderId="0" xfId="42" applyNumberFormat="1" applyFont="1" applyAlignment="1">
      <alignment horizontal="center" vertical="center"/>
      <protection/>
    </xf>
    <xf numFmtId="178" fontId="6" fillId="0" borderId="0" xfId="42" applyNumberFormat="1" applyFont="1" applyAlignment="1">
      <alignment horizontal="center" vertical="center"/>
      <protection/>
    </xf>
    <xf numFmtId="0" fontId="6" fillId="0" borderId="0" xfId="42" applyFont="1">
      <alignment/>
      <protection/>
    </xf>
    <xf numFmtId="178" fontId="16" fillId="0" borderId="0" xfId="42" applyNumberFormat="1" applyFont="1" applyAlignment="1">
      <alignment horizontal="right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6" fillId="0" borderId="14" xfId="42" applyNumberFormat="1" applyFont="1" applyFill="1" applyBorder="1" applyAlignment="1">
      <alignment horizontal="center" vertical="center" wrapText="1"/>
      <protection/>
    </xf>
    <xf numFmtId="0" fontId="6" fillId="0" borderId="12" xfId="42" applyFont="1" applyBorder="1">
      <alignment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24" borderId="12" xfId="0" applyNumberFormat="1" applyFont="1" applyFill="1" applyBorder="1" applyAlignment="1" applyProtection="1">
      <alignment vertical="center"/>
      <protection/>
    </xf>
    <xf numFmtId="1" fontId="6" fillId="24" borderId="12" xfId="0" applyNumberFormat="1" applyFont="1" applyFill="1" applyBorder="1" applyAlignment="1" applyProtection="1">
      <alignment horizontal="right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>
      <alignment vertical="center"/>
    </xf>
    <xf numFmtId="1" fontId="18" fillId="24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 applyProtection="1">
      <alignment horizontal="right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Border="1" applyAlignment="1" applyProtection="1">
      <alignment horizontal="right"/>
      <protection/>
    </xf>
    <xf numFmtId="0" fontId="6" fillId="0" borderId="0" xfId="45" applyFont="1">
      <alignment/>
      <protection/>
    </xf>
    <xf numFmtId="0" fontId="1" fillId="0" borderId="0" xfId="44" applyFont="1">
      <alignment/>
      <protection/>
    </xf>
    <xf numFmtId="58" fontId="16" fillId="0" borderId="0" xfId="46" applyNumberFormat="1" applyFont="1">
      <alignment/>
      <protection/>
    </xf>
    <xf numFmtId="180" fontId="6" fillId="0" borderId="0" xfId="45" applyNumberFormat="1" applyFont="1" applyFill="1" applyBorder="1" applyAlignment="1" applyProtection="1">
      <alignment horizontal="right" vertical="center"/>
      <protection/>
    </xf>
    <xf numFmtId="0" fontId="6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0" xfId="45" applyNumberFormat="1" applyFont="1" applyFill="1" applyBorder="1" applyAlignment="1" applyProtection="1">
      <alignment horizontal="right" vertical="center"/>
      <protection/>
    </xf>
    <xf numFmtId="0" fontId="1" fillId="0" borderId="0" xfId="44" applyFont="1" applyAlignment="1">
      <alignment vertical="center"/>
      <protection/>
    </xf>
    <xf numFmtId="0" fontId="6" fillId="0" borderId="12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4" applyFont="1" applyAlignment="1">
      <alignment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0" xfId="44" applyFont="1" applyAlignment="1">
      <alignment horizontal="center"/>
      <protection/>
    </xf>
    <xf numFmtId="0" fontId="6" fillId="0" borderId="12" xfId="0" applyFont="1" applyBorder="1" applyAlignment="1">
      <alignment horizontal="center" vertical="center"/>
    </xf>
    <xf numFmtId="0" fontId="16" fillId="0" borderId="0" xfId="45" applyFont="1" applyBorder="1" applyAlignment="1">
      <alignment horizontal="right" vertical="center"/>
      <protection/>
    </xf>
    <xf numFmtId="58" fontId="6" fillId="0" borderId="0" xfId="46" applyNumberFormat="1" applyFont="1">
      <alignment/>
      <protection/>
    </xf>
    <xf numFmtId="0" fontId="6" fillId="0" borderId="0" xfId="46" applyFont="1">
      <alignment/>
      <protection/>
    </xf>
    <xf numFmtId="0" fontId="16" fillId="0" borderId="13" xfId="46" applyFont="1" applyBorder="1" applyAlignment="1">
      <alignment horizontal="center"/>
      <protection/>
    </xf>
    <xf numFmtId="0" fontId="6" fillId="0" borderId="12" xfId="46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Border="1" applyAlignment="1">
      <alignment vertical="center" wrapText="1"/>
    </xf>
    <xf numFmtId="49" fontId="19" fillId="0" borderId="15" xfId="0" applyNumberFormat="1" applyFont="1" applyBorder="1" applyAlignment="1" applyProtection="1">
      <alignment horizontal="left" vertical="center" wrapText="1"/>
      <protection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6" fillId="0" borderId="12" xfId="42" applyNumberFormat="1" applyFont="1" applyFill="1" applyBorder="1" applyAlignment="1" applyProtection="1">
      <alignment horizontal="centerContinuous" vertical="center"/>
      <protection/>
    </xf>
    <xf numFmtId="1" fontId="6" fillId="16" borderId="12" xfId="42" applyNumberFormat="1" applyFont="1" applyFill="1" applyBorder="1" applyAlignment="1">
      <alignment horizontal="center" vertical="center" wrapText="1"/>
      <protection/>
    </xf>
    <xf numFmtId="3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16" borderId="12" xfId="42" applyFont="1" applyFill="1" applyBorder="1" applyAlignment="1">
      <alignment wrapText="1"/>
      <protection/>
    </xf>
    <xf numFmtId="0" fontId="6" fillId="16" borderId="12" xfId="42" applyFont="1" applyFill="1" applyBorder="1">
      <alignment/>
      <protection/>
    </xf>
    <xf numFmtId="192" fontId="6" fillId="0" borderId="12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>
      <alignment horizontal="center" vertical="center" wrapText="1"/>
      <protection/>
    </xf>
    <xf numFmtId="192" fontId="6" fillId="16" borderId="12" xfId="42" applyNumberFormat="1" applyFont="1" applyFill="1" applyBorder="1" applyAlignment="1">
      <alignment horizontal="center"/>
      <protection/>
    </xf>
    <xf numFmtId="192" fontId="6" fillId="0" borderId="12" xfId="45" applyNumberFormat="1" applyFont="1" applyFill="1" applyBorder="1" applyAlignment="1" applyProtection="1">
      <alignment horizontal="center" vertical="center" wrapText="1"/>
      <protection/>
    </xf>
    <xf numFmtId="192" fontId="6" fillId="0" borderId="12" xfId="0" applyNumberFormat="1" applyFont="1" applyBorder="1" applyAlignment="1">
      <alignment horizontal="center" vertical="center" wrapText="1"/>
    </xf>
    <xf numFmtId="192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43" applyNumberFormat="1" applyFont="1" applyFill="1" applyBorder="1" applyAlignment="1" applyProtection="1">
      <alignment horizontal="center" vertical="center" wrapText="1"/>
      <protection/>
    </xf>
    <xf numFmtId="49" fontId="6" fillId="0" borderId="12" xfId="43" applyNumberFormat="1" applyFont="1" applyFill="1" applyBorder="1" applyAlignment="1" applyProtection="1">
      <alignment horizontal="left" vertical="center" wrapText="1"/>
      <protection/>
    </xf>
    <xf numFmtId="0" fontId="1" fillId="0" borderId="0" xfId="42" applyFont="1" applyAlignment="1">
      <alignment horizontal="center"/>
      <protection/>
    </xf>
    <xf numFmtId="0" fontId="19" fillId="24" borderId="12" xfId="0" applyNumberFormat="1" applyFont="1" applyFill="1" applyBorder="1" applyAlignment="1" applyProtection="1">
      <alignment vertical="center"/>
      <protection/>
    </xf>
    <xf numFmtId="0" fontId="16" fillId="0" borderId="16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1" fillId="0" borderId="0" xfId="0" applyAlignment="1">
      <alignment/>
    </xf>
    <xf numFmtId="0" fontId="2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44" applyFont="1">
      <alignment/>
      <protection/>
    </xf>
    <xf numFmtId="0" fontId="6" fillId="0" borderId="12" xfId="44" applyFont="1" applyBorder="1">
      <alignment/>
      <protection/>
    </xf>
    <xf numFmtId="0" fontId="6" fillId="0" borderId="12" xfId="0" applyFont="1" applyFill="1" applyBorder="1" applyAlignment="1">
      <alignment/>
    </xf>
    <xf numFmtId="177" fontId="42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42" applyFont="1">
      <alignment/>
      <protection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49" fontId="6" fillId="0" borderId="0" xfId="0" applyNumberFormat="1" applyFont="1" applyFill="1" applyAlignment="1" applyProtection="1">
      <alignment horizont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9" fontId="6" fillId="0" borderId="12" xfId="42" applyNumberFormat="1" applyFont="1" applyFill="1" applyBorder="1" applyAlignment="1">
      <alignment horizontal="center" vertical="center" wrapText="1"/>
      <protection/>
    </xf>
    <xf numFmtId="49" fontId="6" fillId="0" borderId="12" xfId="42" applyNumberFormat="1" applyFont="1" applyFill="1" applyBorder="1" applyAlignment="1" applyProtection="1">
      <alignment horizontal="center" vertical="center" wrapText="1"/>
      <protection/>
    </xf>
    <xf numFmtId="49" fontId="6" fillId="16" borderId="12" xfId="42" applyNumberFormat="1" applyFont="1" applyFill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6" fillId="0" borderId="2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20" fillId="0" borderId="0" xfId="42" applyFont="1" applyAlignment="1">
      <alignment horizontal="center"/>
      <protection/>
    </xf>
    <xf numFmtId="0" fontId="6" fillId="0" borderId="12" xfId="42" applyFont="1" applyBorder="1" applyAlignment="1">
      <alignment horizontal="center" vertical="center"/>
      <protection/>
    </xf>
    <xf numFmtId="0" fontId="6" fillId="0" borderId="0" xfId="45" applyNumberFormat="1" applyFont="1" applyFill="1" applyBorder="1" applyAlignment="1" applyProtection="1">
      <alignment horizontal="right"/>
      <protection/>
    </xf>
    <xf numFmtId="0" fontId="20" fillId="0" borderId="0" xfId="45" applyNumberFormat="1" applyFont="1" applyFill="1" applyBorder="1" applyAlignment="1" applyProtection="1">
      <alignment horizontal="center"/>
      <protection/>
    </xf>
    <xf numFmtId="0" fontId="16" fillId="0" borderId="14" xfId="45" applyNumberFormat="1" applyFont="1" applyFill="1" applyBorder="1" applyAlignment="1" applyProtection="1">
      <alignment horizontal="center" vertical="center" wrapText="1"/>
      <protection/>
    </xf>
    <xf numFmtId="0" fontId="16" fillId="0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4" xfId="45" applyNumberFormat="1" applyFont="1" applyFill="1" applyBorder="1" applyAlignment="1" applyProtection="1">
      <alignment horizontal="center" vertical="center" wrapText="1"/>
      <protection/>
    </xf>
    <xf numFmtId="0" fontId="6" fillId="0" borderId="10" xfId="45" applyNumberFormat="1" applyFont="1" applyFill="1" applyBorder="1" applyAlignment="1" applyProtection="1">
      <alignment horizontal="center" vertical="center" wrapText="1"/>
      <protection/>
    </xf>
    <xf numFmtId="0" fontId="16" fillId="0" borderId="14" xfId="45" applyFont="1" applyBorder="1" applyAlignment="1">
      <alignment horizontal="center" vertical="center"/>
      <protection/>
    </xf>
    <xf numFmtId="0" fontId="16" fillId="0" borderId="10" xfId="45" applyFont="1" applyBorder="1" applyAlignment="1">
      <alignment horizontal="center" vertical="center"/>
      <protection/>
    </xf>
    <xf numFmtId="0" fontId="6" fillId="0" borderId="15" xfId="45" applyNumberFormat="1" applyFont="1" applyFill="1" applyBorder="1" applyAlignment="1" applyProtection="1">
      <alignment horizontal="center" vertical="center" wrapText="1"/>
      <protection/>
    </xf>
    <xf numFmtId="0" fontId="6" fillId="0" borderId="21" xfId="45" applyNumberFormat="1" applyFont="1" applyFill="1" applyBorder="1" applyAlignment="1" applyProtection="1">
      <alignment horizontal="center" vertical="center" wrapText="1"/>
      <protection/>
    </xf>
    <xf numFmtId="0" fontId="6" fillId="0" borderId="19" xfId="45" applyNumberFormat="1" applyFont="1" applyFill="1" applyBorder="1" applyAlignment="1" applyProtection="1">
      <alignment horizontal="center" vertical="center" wrapText="1"/>
      <protection/>
    </xf>
    <xf numFmtId="0" fontId="16" fillId="0" borderId="0" xfId="45" applyFont="1" applyBorder="1" applyAlignment="1">
      <alignment horizontal="right" vertical="center"/>
      <protection/>
    </xf>
    <xf numFmtId="0" fontId="6" fillId="0" borderId="14" xfId="46" applyNumberFormat="1" applyFont="1" applyFill="1" applyBorder="1" applyAlignment="1" applyProtection="1">
      <alignment horizontal="center" vertical="center" wrapText="1"/>
      <protection/>
    </xf>
    <xf numFmtId="0" fontId="6" fillId="0" borderId="10" xfId="46" applyNumberFormat="1" applyFont="1" applyFill="1" applyBorder="1" applyAlignment="1" applyProtection="1">
      <alignment horizontal="center" vertical="center" wrapText="1"/>
      <protection/>
    </xf>
    <xf numFmtId="0" fontId="6" fillId="0" borderId="15" xfId="47" applyFont="1" applyBorder="1" applyAlignment="1">
      <alignment horizontal="center" vertical="center" wrapText="1"/>
      <protection/>
    </xf>
    <xf numFmtId="0" fontId="6" fillId="0" borderId="21" xfId="47" applyFont="1" applyBorder="1" applyAlignment="1">
      <alignment horizontal="center" vertical="center" wrapText="1"/>
      <protection/>
    </xf>
    <xf numFmtId="0" fontId="6" fillId="0" borderId="12" xfId="47" applyFont="1" applyBorder="1" applyAlignment="1">
      <alignment horizontal="center" vertical="center" wrapText="1"/>
      <protection/>
    </xf>
    <xf numFmtId="0" fontId="6" fillId="0" borderId="19" xfId="47" applyFont="1" applyBorder="1" applyAlignment="1">
      <alignment horizontal="center" vertical="center" wrapText="1"/>
      <protection/>
    </xf>
    <xf numFmtId="0" fontId="21" fillId="0" borderId="0" xfId="46" applyFont="1" applyAlignment="1">
      <alignment horizontal="center"/>
      <protection/>
    </xf>
    <xf numFmtId="49" fontId="6" fillId="24" borderId="14" xfId="46" applyNumberFormat="1" applyFont="1" applyFill="1" applyBorder="1" applyAlignment="1" applyProtection="1">
      <alignment horizontal="center" vertical="center" wrapText="1"/>
      <protection/>
    </xf>
    <xf numFmtId="49" fontId="6" fillId="24" borderId="20" xfId="46" applyNumberFormat="1" applyFont="1" applyFill="1" applyBorder="1" applyAlignment="1" applyProtection="1">
      <alignment horizontal="center" vertical="center" wrapText="1"/>
      <protection/>
    </xf>
    <xf numFmtId="49" fontId="6" fillId="24" borderId="10" xfId="46" applyNumberFormat="1" applyFont="1" applyFill="1" applyBorder="1" applyAlignment="1" applyProtection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6" fillId="0" borderId="21" xfId="46" applyFont="1" applyBorder="1" applyAlignment="1">
      <alignment horizontal="center" vertical="center" wrapText="1"/>
      <protection/>
    </xf>
    <xf numFmtId="0" fontId="6" fillId="0" borderId="22" xfId="47" applyFont="1" applyFill="1" applyBorder="1" applyAlignment="1">
      <alignment horizontal="center" vertical="center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0" fontId="6" fillId="0" borderId="24" xfId="47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22" xfId="47" applyFont="1" applyBorder="1" applyAlignment="1">
      <alignment horizontal="center" vertical="center" wrapText="1"/>
      <protection/>
    </xf>
    <xf numFmtId="0" fontId="6" fillId="0" borderId="23" xfId="47" applyFont="1" applyBorder="1" applyAlignment="1">
      <alignment horizontal="center" vertical="center" wrapText="1"/>
      <protection/>
    </xf>
    <xf numFmtId="0" fontId="6" fillId="0" borderId="25" xfId="47" applyFont="1" applyBorder="1" applyAlignment="1">
      <alignment horizontal="center" vertical="center" wrapText="1"/>
      <protection/>
    </xf>
    <xf numFmtId="0" fontId="6" fillId="0" borderId="24" xfId="47" applyFont="1" applyBorder="1" applyAlignment="1">
      <alignment horizontal="center" vertical="center" wrapText="1"/>
      <protection/>
    </xf>
    <xf numFmtId="0" fontId="6" fillId="0" borderId="13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4" xfId="47" applyFont="1" applyBorder="1" applyAlignment="1">
      <alignment horizontal="center" vertical="center" wrapText="1"/>
      <protection/>
    </xf>
    <xf numFmtId="0" fontId="6" fillId="0" borderId="2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8年部门预算录入表（日财预发(2007)  18号）" xfId="42"/>
    <cellStyle name="常规_2012.4.16BMYS汇总表" xfId="43"/>
    <cellStyle name="常规_2016部门预算表（6稿）" xfId="44"/>
    <cellStyle name="常规_X X 科2012年项目支出预算表（即原表三）" xfId="45"/>
    <cellStyle name="常规_X X 科2012年预算表" xfId="46"/>
    <cellStyle name="常规_表样-X X 科2013年预算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5904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G1">
      <selection activeCell="AA3" sqref="AA3"/>
    </sheetView>
  </sheetViews>
  <sheetFormatPr defaultColWidth="9.33203125" defaultRowHeight="11.25"/>
  <sheetData>
    <row r="1" spans="29:30" ht="11.25">
      <c r="AC1" s="137" t="s">
        <v>249</v>
      </c>
      <c r="AD1" s="136" t="s">
        <v>250</v>
      </c>
    </row>
    <row r="2" spans="1:30" s="70" customFormat="1" ht="28.5">
      <c r="A2" s="185" t="s">
        <v>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0" s="70" customFormat="1" ht="24.75" customHeight="1">
      <c r="A3" s="71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4" t="s">
        <v>98</v>
      </c>
    </row>
    <row r="4" spans="1:30" s="79" customFormat="1" ht="21.75" customHeight="1">
      <c r="A4" s="186" t="s">
        <v>195</v>
      </c>
      <c r="B4" s="186" t="s">
        <v>196</v>
      </c>
      <c r="C4" s="189" t="s">
        <v>197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1" t="s">
        <v>96</v>
      </c>
      <c r="W4" s="192"/>
      <c r="X4" s="192"/>
      <c r="Y4" s="195" t="s">
        <v>198</v>
      </c>
      <c r="Z4" s="196"/>
      <c r="AA4" s="197"/>
      <c r="AB4" s="186" t="s">
        <v>199</v>
      </c>
      <c r="AC4" s="186" t="s">
        <v>200</v>
      </c>
      <c r="AD4" s="186" t="s">
        <v>201</v>
      </c>
    </row>
    <row r="5" spans="1:30" s="79" customFormat="1" ht="19.5" customHeight="1">
      <c r="A5" s="187"/>
      <c r="B5" s="187"/>
      <c r="C5" s="201" t="s">
        <v>202</v>
      </c>
      <c r="D5" s="183" t="s">
        <v>203</v>
      </c>
      <c r="E5" s="183"/>
      <c r="F5" s="183"/>
      <c r="G5" s="182" t="s">
        <v>204</v>
      </c>
      <c r="H5" s="182"/>
      <c r="I5" s="184"/>
      <c r="J5" s="181" t="s">
        <v>97</v>
      </c>
      <c r="K5" s="182"/>
      <c r="L5" s="182"/>
      <c r="M5" s="181" t="s">
        <v>205</v>
      </c>
      <c r="N5" s="182"/>
      <c r="O5" s="182"/>
      <c r="P5" s="181" t="s">
        <v>206</v>
      </c>
      <c r="Q5" s="182"/>
      <c r="R5" s="182"/>
      <c r="S5" s="181" t="s">
        <v>207</v>
      </c>
      <c r="T5" s="182"/>
      <c r="U5" s="182"/>
      <c r="V5" s="193"/>
      <c r="W5" s="194"/>
      <c r="X5" s="194"/>
      <c r="Y5" s="198"/>
      <c r="Z5" s="199"/>
      <c r="AA5" s="200"/>
      <c r="AB5" s="187"/>
      <c r="AC5" s="187"/>
      <c r="AD5" s="187"/>
    </row>
    <row r="6" spans="1:30" s="79" customFormat="1" ht="31.5" customHeight="1">
      <c r="A6" s="187"/>
      <c r="B6" s="187"/>
      <c r="C6" s="202"/>
      <c r="D6" s="179" t="s">
        <v>208</v>
      </c>
      <c r="E6" s="179" t="s">
        <v>209</v>
      </c>
      <c r="F6" s="179" t="s">
        <v>210</v>
      </c>
      <c r="G6" s="179" t="s">
        <v>208</v>
      </c>
      <c r="H6" s="179" t="s">
        <v>209</v>
      </c>
      <c r="I6" s="179" t="s">
        <v>210</v>
      </c>
      <c r="J6" s="179" t="s">
        <v>208</v>
      </c>
      <c r="K6" s="179" t="s">
        <v>209</v>
      </c>
      <c r="L6" s="179" t="s">
        <v>210</v>
      </c>
      <c r="M6" s="179" t="s">
        <v>208</v>
      </c>
      <c r="N6" s="179" t="s">
        <v>209</v>
      </c>
      <c r="O6" s="179" t="s">
        <v>210</v>
      </c>
      <c r="P6" s="179" t="s">
        <v>208</v>
      </c>
      <c r="Q6" s="179" t="s">
        <v>209</v>
      </c>
      <c r="R6" s="179" t="s">
        <v>210</v>
      </c>
      <c r="S6" s="179" t="s">
        <v>208</v>
      </c>
      <c r="T6" s="179" t="s">
        <v>209</v>
      </c>
      <c r="U6" s="179" t="s">
        <v>210</v>
      </c>
      <c r="V6" s="179" t="s">
        <v>208</v>
      </c>
      <c r="W6" s="179" t="s">
        <v>209</v>
      </c>
      <c r="X6" s="179" t="s">
        <v>210</v>
      </c>
      <c r="Y6" s="179" t="s">
        <v>208</v>
      </c>
      <c r="Z6" s="179" t="s">
        <v>209</v>
      </c>
      <c r="AA6" s="179" t="s">
        <v>210</v>
      </c>
      <c r="AB6" s="187"/>
      <c r="AC6" s="187"/>
      <c r="AD6" s="187"/>
    </row>
    <row r="7" spans="1:30" s="79" customFormat="1" ht="45.75" customHeight="1">
      <c r="A7" s="188"/>
      <c r="B7" s="188"/>
      <c r="C7" s="203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8"/>
      <c r="AC7" s="188"/>
      <c r="AD7" s="188"/>
    </row>
    <row r="8" spans="1:30" s="132" customFormat="1" ht="30.75" customHeight="1">
      <c r="A8" s="85" t="s">
        <v>211</v>
      </c>
      <c r="B8" s="85">
        <v>1</v>
      </c>
      <c r="C8" s="85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11</v>
      </c>
      <c r="M8" s="85">
        <v>12</v>
      </c>
      <c r="N8" s="85">
        <v>13</v>
      </c>
      <c r="O8" s="85">
        <v>14</v>
      </c>
      <c r="P8" s="85">
        <v>15</v>
      </c>
      <c r="Q8" s="85">
        <v>16</v>
      </c>
      <c r="R8" s="85">
        <v>17</v>
      </c>
      <c r="S8" s="85">
        <v>18</v>
      </c>
      <c r="T8" s="85">
        <v>19</v>
      </c>
      <c r="U8" s="85">
        <v>20</v>
      </c>
      <c r="V8" s="85">
        <v>21</v>
      </c>
      <c r="W8" s="85">
        <v>22</v>
      </c>
      <c r="X8" s="85">
        <v>23</v>
      </c>
      <c r="Y8" s="85">
        <v>28</v>
      </c>
      <c r="Z8" s="85">
        <v>29</v>
      </c>
      <c r="AA8" s="85">
        <v>30</v>
      </c>
      <c r="AB8" s="85">
        <v>31</v>
      </c>
      <c r="AC8" s="85">
        <v>32</v>
      </c>
      <c r="AD8" s="85">
        <v>33</v>
      </c>
    </row>
    <row r="9" spans="1:30" s="132" customFormat="1" ht="33" customHeight="1">
      <c r="A9" s="87" t="s">
        <v>212</v>
      </c>
      <c r="B9" s="85">
        <f>C9+X9+AA9</f>
        <v>800</v>
      </c>
      <c r="C9" s="85"/>
      <c r="D9" s="80"/>
      <c r="E9" s="80"/>
      <c r="F9" s="80"/>
      <c r="G9" s="80"/>
      <c r="H9" s="80"/>
      <c r="I9" s="80"/>
      <c r="J9" s="80"/>
      <c r="K9" s="80"/>
      <c r="L9" s="80"/>
      <c r="M9" s="53"/>
      <c r="N9" s="53"/>
      <c r="O9" s="53"/>
      <c r="P9" s="80"/>
      <c r="Q9" s="80"/>
      <c r="R9" s="80"/>
      <c r="S9" s="80"/>
      <c r="T9" s="80"/>
      <c r="U9" s="80"/>
      <c r="V9" s="80"/>
      <c r="W9" s="80"/>
      <c r="X9" s="80"/>
      <c r="Y9" s="80">
        <v>1388</v>
      </c>
      <c r="Z9" s="80">
        <v>-588</v>
      </c>
      <c r="AA9" s="80">
        <v>800</v>
      </c>
      <c r="AB9" s="80">
        <v>1000</v>
      </c>
      <c r="AC9" s="85">
        <f>B9-AB9</f>
        <v>-200</v>
      </c>
      <c r="AD9" s="133"/>
    </row>
    <row r="10" spans="1:30" s="132" customFormat="1" ht="33" customHeight="1">
      <c r="A10" s="9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53"/>
      <c r="N10" s="53"/>
      <c r="O10" s="53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33"/>
    </row>
    <row r="11" spans="1:30" s="132" customFormat="1" ht="33" customHeight="1">
      <c r="A11" s="92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133"/>
    </row>
    <row r="12" spans="1:30" s="132" customFormat="1" ht="33" customHeight="1">
      <c r="A12" s="92"/>
      <c r="B12" s="85"/>
      <c r="C12" s="85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5"/>
      <c r="AD12" s="133"/>
    </row>
  </sheetData>
  <mergeCells count="40">
    <mergeCell ref="A2:AD2"/>
    <mergeCell ref="A4:A7"/>
    <mergeCell ref="B4:B7"/>
    <mergeCell ref="C4:U4"/>
    <mergeCell ref="V4:X5"/>
    <mergeCell ref="Y4:AA5"/>
    <mergeCell ref="AB4:AB7"/>
    <mergeCell ref="AC4:AC7"/>
    <mergeCell ref="AD4:AD7"/>
    <mergeCell ref="C5:C7"/>
    <mergeCell ref="D5:F5"/>
    <mergeCell ref="G5:I5"/>
    <mergeCell ref="J5:L5"/>
    <mergeCell ref="M5:O5"/>
    <mergeCell ref="P5:R5"/>
    <mergeCell ref="S5:U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J32" sqref="J32"/>
    </sheetView>
  </sheetViews>
  <sheetFormatPr defaultColWidth="9.33203125" defaultRowHeight="11.25"/>
  <cols>
    <col min="1" max="4" width="33.66015625" style="0" customWidth="1"/>
  </cols>
  <sheetData>
    <row r="1" ht="11.25">
      <c r="D1" s="127" t="s">
        <v>244</v>
      </c>
    </row>
    <row r="2" spans="1:4" ht="25.5">
      <c r="A2" s="23" t="s">
        <v>213</v>
      </c>
      <c r="B2" s="23"/>
      <c r="C2" s="23"/>
      <c r="D2" s="23"/>
    </row>
    <row r="3" spans="1:4" ht="12">
      <c r="A3" s="18"/>
      <c r="B3" s="10"/>
      <c r="C3" s="2"/>
      <c r="D3" s="19" t="s">
        <v>12</v>
      </c>
    </row>
    <row r="4" spans="1:4" ht="27.75" customHeight="1">
      <c r="A4" s="57" t="s">
        <v>214</v>
      </c>
      <c r="B4" s="57"/>
      <c r="C4" s="57" t="s">
        <v>215</v>
      </c>
      <c r="D4" s="57"/>
    </row>
    <row r="5" spans="1:4" ht="23.25" customHeight="1">
      <c r="A5" s="58" t="s">
        <v>23</v>
      </c>
      <c r="B5" s="59" t="s">
        <v>79</v>
      </c>
      <c r="C5" s="58" t="s">
        <v>8</v>
      </c>
      <c r="D5" s="59" t="s">
        <v>79</v>
      </c>
    </row>
    <row r="6" spans="1:4" ht="23.25" customHeight="1">
      <c r="A6" s="60" t="s">
        <v>216</v>
      </c>
      <c r="B6" s="61">
        <v>23469</v>
      </c>
      <c r="C6" s="60" t="s">
        <v>217</v>
      </c>
      <c r="D6" s="61">
        <v>20468</v>
      </c>
    </row>
    <row r="7" spans="1:4" ht="23.25" customHeight="1">
      <c r="A7" s="60" t="s">
        <v>218</v>
      </c>
      <c r="B7" s="61"/>
      <c r="C7" s="60" t="s">
        <v>54</v>
      </c>
      <c r="D7" s="61">
        <v>15374</v>
      </c>
    </row>
    <row r="8" spans="1:4" ht="23.25" customHeight="1">
      <c r="A8" s="60"/>
      <c r="B8" s="61"/>
      <c r="C8" s="60" t="s">
        <v>56</v>
      </c>
      <c r="D8" s="61">
        <v>591</v>
      </c>
    </row>
    <row r="9" spans="1:4" ht="23.25" customHeight="1">
      <c r="A9" s="60"/>
      <c r="B9" s="61"/>
      <c r="C9" s="60" t="s">
        <v>89</v>
      </c>
      <c r="D9" s="61">
        <v>4503</v>
      </c>
    </row>
    <row r="10" spans="1:4" ht="23.25" customHeight="1">
      <c r="A10" s="60"/>
      <c r="B10" s="61"/>
      <c r="C10" s="60" t="s">
        <v>39</v>
      </c>
      <c r="D10" s="61">
        <v>3001</v>
      </c>
    </row>
    <row r="11" spans="1:4" ht="23.25" customHeight="1">
      <c r="A11" s="62" t="s">
        <v>27</v>
      </c>
      <c r="B11" s="61">
        <v>23469</v>
      </c>
      <c r="C11" s="63" t="s">
        <v>219</v>
      </c>
      <c r="D11" s="60"/>
    </row>
    <row r="12" spans="1:4" ht="23.25" customHeight="1">
      <c r="A12" s="60" t="s">
        <v>220</v>
      </c>
      <c r="B12" s="61"/>
      <c r="C12" s="60" t="s">
        <v>221</v>
      </c>
      <c r="D12" s="61"/>
    </row>
    <row r="13" spans="1:4" ht="23.25" customHeight="1">
      <c r="A13" s="60" t="s">
        <v>222</v>
      </c>
      <c r="B13" s="61"/>
      <c r="C13" s="60" t="s">
        <v>223</v>
      </c>
      <c r="D13" s="61"/>
    </row>
    <row r="14" spans="1:4" ht="23.25" customHeight="1">
      <c r="A14" s="60" t="s">
        <v>224</v>
      </c>
      <c r="B14" s="61"/>
      <c r="C14" s="60" t="s">
        <v>225</v>
      </c>
      <c r="D14" s="61"/>
    </row>
    <row r="15" spans="1:4" ht="23.25" customHeight="1">
      <c r="A15" s="60" t="s">
        <v>226</v>
      </c>
      <c r="B15" s="61"/>
      <c r="C15" s="63"/>
      <c r="D15" s="61"/>
    </row>
    <row r="16" spans="1:4" ht="23.25" customHeight="1">
      <c r="A16" s="60"/>
      <c r="B16" s="61"/>
      <c r="C16" s="62" t="s">
        <v>16</v>
      </c>
      <c r="D16" s="61">
        <v>23469</v>
      </c>
    </row>
    <row r="17" spans="1:4" ht="23.25" customHeight="1">
      <c r="A17" s="60"/>
      <c r="B17" s="61"/>
      <c r="C17" s="60" t="s">
        <v>227</v>
      </c>
      <c r="D17" s="61"/>
    </row>
    <row r="18" spans="1:4" ht="23.25" customHeight="1">
      <c r="A18" s="60"/>
      <c r="B18" s="61"/>
      <c r="C18" s="60"/>
      <c r="D18" s="61"/>
    </row>
    <row r="19" spans="1:4" ht="23.25" customHeight="1">
      <c r="A19" s="58" t="s">
        <v>35</v>
      </c>
      <c r="B19" s="90">
        <v>23469</v>
      </c>
      <c r="C19" s="58" t="s">
        <v>9</v>
      </c>
      <c r="D19" s="90">
        <v>23469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19"/>
  <sheetViews>
    <sheetView showZeros="0" tabSelected="1" workbookViewId="0" topLeftCell="A1">
      <pane xSplit="1" ySplit="1" topLeftCell="B2" activePane="bottomRight" state="frozen"/>
      <selection pane="topLeft" activeCell="AK15" sqref="AK15"/>
      <selection pane="topRight" activeCell="AK15" sqref="AK15"/>
      <selection pane="bottomLeft" activeCell="AK15" sqref="AK15"/>
      <selection pane="bottomRight" activeCell="V24" sqref="V24"/>
    </sheetView>
  </sheetViews>
  <sheetFormatPr defaultColWidth="9.33203125" defaultRowHeight="11.25"/>
  <cols>
    <col min="1" max="1" width="19.33203125" style="70" customWidth="1"/>
    <col min="2" max="2" width="9.83203125" style="70" customWidth="1"/>
    <col min="3" max="3" width="8.66015625" style="70" customWidth="1"/>
    <col min="4" max="5" width="7.66015625" style="70" customWidth="1"/>
    <col min="6" max="6" width="7.16015625" style="70" customWidth="1"/>
    <col min="7" max="9" width="7.83203125" style="70" customWidth="1"/>
    <col min="10" max="12" width="8" style="70" customWidth="1"/>
    <col min="13" max="14" width="8.16015625" style="70" customWidth="1"/>
    <col min="15" max="15" width="9.16015625" style="70" customWidth="1"/>
    <col min="16" max="18" width="8.16015625" style="70" customWidth="1"/>
    <col min="19" max="19" width="9.16015625" style="70" customWidth="1"/>
    <col min="20" max="20" width="8.16015625" style="70" customWidth="1"/>
    <col min="21" max="21" width="9.5" style="70" customWidth="1"/>
    <col min="22" max="27" width="9" style="70" customWidth="1"/>
    <col min="28" max="28" width="8.83203125" style="70" customWidth="1"/>
    <col min="29" max="29" width="11.16015625" style="70" customWidth="1"/>
    <col min="30" max="30" width="14.33203125" style="70" customWidth="1"/>
    <col min="31" max="16384" width="12" style="70" customWidth="1"/>
  </cols>
  <sheetData>
    <row r="1" spans="1:67" ht="14.25">
      <c r="A1" s="14"/>
      <c r="B1" s="14"/>
      <c r="C1" s="15"/>
      <c r="D1" s="16"/>
      <c r="E1" s="5"/>
      <c r="F1" s="11"/>
      <c r="G1" s="11"/>
      <c r="H1" s="11"/>
      <c r="I1" s="11"/>
      <c r="J1" s="11"/>
      <c r="K1"/>
      <c r="L1"/>
      <c r="M1"/>
      <c r="N1"/>
      <c r="O1" s="11"/>
      <c r="P1" s="11"/>
      <c r="Q1" s="11"/>
      <c r="R1" s="11"/>
      <c r="S1"/>
      <c r="T1" s="13" t="s">
        <v>245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</row>
    <row r="2" spans="1:67" ht="25.5">
      <c r="A2" s="155" t="s">
        <v>228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ht="14.25">
      <c r="A3" s="18"/>
      <c r="B3" s="18"/>
      <c r="C3" s="17"/>
      <c r="D3" s="17"/>
      <c r="E3" s="7"/>
      <c r="F3" s="12"/>
      <c r="G3" s="12"/>
      <c r="H3" s="12"/>
      <c r="I3" s="12"/>
      <c r="J3" s="12"/>
      <c r="K3" s="54"/>
      <c r="L3" s="54"/>
      <c r="M3" s="12"/>
      <c r="N3" s="12"/>
      <c r="O3" s="12"/>
      <c r="P3" s="12"/>
      <c r="Q3" s="12"/>
      <c r="R3" s="12"/>
      <c r="S3" s="12"/>
      <c r="T3" s="13" t="s">
        <v>12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132" customFormat="1" ht="23.25" customHeight="1">
      <c r="A4" s="129" t="s">
        <v>40</v>
      </c>
      <c r="B4" s="204"/>
      <c r="C4" s="204"/>
      <c r="D4" s="146" t="s">
        <v>17</v>
      </c>
      <c r="E4" s="146" t="s">
        <v>14</v>
      </c>
      <c r="F4" s="146" t="s">
        <v>38</v>
      </c>
      <c r="G4" s="146" t="s">
        <v>229</v>
      </c>
      <c r="H4" s="146"/>
      <c r="I4" s="146"/>
      <c r="J4" s="146"/>
      <c r="K4" s="146" t="s">
        <v>230</v>
      </c>
      <c r="L4" s="146"/>
      <c r="M4" s="146"/>
      <c r="N4" s="146" t="s">
        <v>231</v>
      </c>
      <c r="O4" s="146"/>
      <c r="P4" s="146"/>
      <c r="Q4" s="146"/>
      <c r="R4" s="146"/>
      <c r="S4" s="146"/>
      <c r="T4" s="14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132" customFormat="1" ht="48">
      <c r="A5" s="30" t="s">
        <v>15</v>
      </c>
      <c r="B5" s="31" t="s">
        <v>30</v>
      </c>
      <c r="C5" s="52" t="s">
        <v>28</v>
      </c>
      <c r="D5" s="146"/>
      <c r="E5" s="146"/>
      <c r="F5" s="146"/>
      <c r="G5" s="51" t="s">
        <v>232</v>
      </c>
      <c r="H5" s="51" t="s">
        <v>233</v>
      </c>
      <c r="I5" s="51" t="s">
        <v>234</v>
      </c>
      <c r="J5" s="51" t="s">
        <v>235</v>
      </c>
      <c r="K5" s="51" t="s">
        <v>236</v>
      </c>
      <c r="L5" s="51" t="s">
        <v>237</v>
      </c>
      <c r="M5" s="51" t="s">
        <v>235</v>
      </c>
      <c r="N5" s="51" t="s">
        <v>238</v>
      </c>
      <c r="O5" s="51" t="s">
        <v>239</v>
      </c>
      <c r="P5" s="51" t="s">
        <v>240</v>
      </c>
      <c r="Q5" s="51" t="s">
        <v>241</v>
      </c>
      <c r="R5" s="51" t="s">
        <v>242</v>
      </c>
      <c r="S5" s="51" t="s">
        <v>243</v>
      </c>
      <c r="T5" s="51" t="s">
        <v>235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132" customFormat="1" ht="12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65">
        <v>2</v>
      </c>
      <c r="H6" s="30">
        <v>3</v>
      </c>
      <c r="I6" s="65">
        <v>4</v>
      </c>
      <c r="J6" s="30">
        <v>5</v>
      </c>
      <c r="K6" s="65">
        <v>6</v>
      </c>
      <c r="L6" s="30">
        <v>7</v>
      </c>
      <c r="M6" s="65">
        <v>8</v>
      </c>
      <c r="N6" s="30">
        <v>9</v>
      </c>
      <c r="O6" s="65">
        <v>10</v>
      </c>
      <c r="P6" s="30">
        <v>11</v>
      </c>
      <c r="Q6" s="65">
        <v>12</v>
      </c>
      <c r="R6" s="30">
        <v>13</v>
      </c>
      <c r="S6" s="65">
        <v>14</v>
      </c>
      <c r="T6" s="30">
        <v>15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132" customFormat="1" ht="36">
      <c r="A7" s="134" t="s">
        <v>246</v>
      </c>
      <c r="B7" s="134" t="s">
        <v>247</v>
      </c>
      <c r="C7" s="134"/>
      <c r="D7" s="134"/>
      <c r="E7" s="87" t="s">
        <v>194</v>
      </c>
      <c r="F7" s="96">
        <v>20468</v>
      </c>
      <c r="G7" s="95">
        <v>4751</v>
      </c>
      <c r="H7" s="95">
        <v>5161</v>
      </c>
      <c r="I7" s="95">
        <v>2267</v>
      </c>
      <c r="J7" s="95">
        <v>3195</v>
      </c>
      <c r="K7" s="95"/>
      <c r="L7" s="95">
        <v>391</v>
      </c>
      <c r="M7" s="95">
        <v>200</v>
      </c>
      <c r="N7" s="95">
        <v>320</v>
      </c>
      <c r="O7" s="97"/>
      <c r="P7" s="97"/>
      <c r="Q7" s="97">
        <v>200</v>
      </c>
      <c r="R7" s="97">
        <v>15</v>
      </c>
      <c r="S7" s="97">
        <v>90</v>
      </c>
      <c r="T7" s="97">
        <v>3878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</row>
    <row r="8" spans="1:67" s="132" customFormat="1" ht="23.25" customHeight="1">
      <c r="A8" s="134"/>
      <c r="B8" s="134"/>
      <c r="C8" s="134" t="s">
        <v>248</v>
      </c>
      <c r="D8" s="134"/>
      <c r="E8" s="93"/>
      <c r="F8" s="96">
        <v>20077</v>
      </c>
      <c r="G8" s="95">
        <v>4751</v>
      </c>
      <c r="H8" s="95">
        <v>5161</v>
      </c>
      <c r="I8" s="95">
        <v>2267</v>
      </c>
      <c r="J8" s="95">
        <v>3195</v>
      </c>
      <c r="K8" s="95"/>
      <c r="L8" s="95"/>
      <c r="M8" s="95">
        <v>200</v>
      </c>
      <c r="N8" s="95">
        <v>320</v>
      </c>
      <c r="O8" s="97"/>
      <c r="P8" s="97"/>
      <c r="Q8" s="97">
        <v>200</v>
      </c>
      <c r="R8" s="97">
        <v>15</v>
      </c>
      <c r="S8" s="97">
        <v>90</v>
      </c>
      <c r="T8" s="97">
        <v>3878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67" s="132" customFormat="1" ht="23.25" customHeight="1">
      <c r="A9" s="134"/>
      <c r="B9" s="134"/>
      <c r="C9" s="134" t="s">
        <v>193</v>
      </c>
      <c r="D9" s="134"/>
      <c r="E9" s="92"/>
      <c r="F9" s="94">
        <v>391</v>
      </c>
      <c r="G9" s="95"/>
      <c r="H9" s="95"/>
      <c r="I9" s="95"/>
      <c r="J9" s="95"/>
      <c r="K9" s="95"/>
      <c r="L9" s="95">
        <v>391</v>
      </c>
      <c r="M9" s="95"/>
      <c r="N9" s="97"/>
      <c r="O9" s="97"/>
      <c r="P9" s="97"/>
      <c r="Q9" s="97"/>
      <c r="R9" s="97"/>
      <c r="S9" s="97"/>
      <c r="T9" s="97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</row>
    <row r="10" spans="1:67" s="132" customFormat="1" ht="23.25" customHeight="1">
      <c r="A10" s="134"/>
      <c r="B10" s="134"/>
      <c r="C10" s="134"/>
      <c r="D10" s="134"/>
      <c r="E10" s="134"/>
      <c r="F10" s="53"/>
      <c r="G10" s="53"/>
      <c r="H10" s="53"/>
      <c r="I10" s="53"/>
      <c r="J10" s="53"/>
      <c r="K10" s="53"/>
      <c r="L10" s="53"/>
      <c r="M10" s="53"/>
      <c r="N10" s="134"/>
      <c r="O10" s="134"/>
      <c r="P10" s="134"/>
      <c r="Q10" s="134"/>
      <c r="R10" s="134"/>
      <c r="S10" s="134"/>
      <c r="T10" s="134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7" s="132" customFormat="1" ht="23.25" customHeight="1">
      <c r="A11" s="134"/>
      <c r="B11" s="134"/>
      <c r="C11" s="134"/>
      <c r="D11" s="134"/>
      <c r="E11" s="134"/>
      <c r="F11" s="53"/>
      <c r="G11" s="53"/>
      <c r="H11" s="53"/>
      <c r="I11" s="53"/>
      <c r="J11" s="53"/>
      <c r="K11" s="53"/>
      <c r="L11" s="53"/>
      <c r="M11" s="53"/>
      <c r="N11" s="134"/>
      <c r="O11" s="134"/>
      <c r="P11" s="134"/>
      <c r="Q11" s="134"/>
      <c r="R11" s="134"/>
      <c r="S11" s="134"/>
      <c r="T11" s="134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:67" s="132" customFormat="1" ht="23.25" customHeight="1">
      <c r="A12" s="134"/>
      <c r="B12" s="134"/>
      <c r="C12" s="134"/>
      <c r="D12" s="134"/>
      <c r="E12" s="134"/>
      <c r="F12" s="53"/>
      <c r="G12" s="53"/>
      <c r="H12" s="53"/>
      <c r="I12" s="53"/>
      <c r="J12" s="53"/>
      <c r="K12" s="53"/>
      <c r="L12" s="53"/>
      <c r="M12" s="53"/>
      <c r="N12" s="134"/>
      <c r="O12" s="134"/>
      <c r="P12" s="134"/>
      <c r="Q12" s="134"/>
      <c r="R12" s="134"/>
      <c r="S12" s="134"/>
      <c r="T12" s="13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s="132" customFormat="1" ht="23.25" customHeight="1">
      <c r="A13" s="134"/>
      <c r="B13" s="134"/>
      <c r="C13" s="134"/>
      <c r="D13" s="134"/>
      <c r="E13" s="134"/>
      <c r="F13" s="53"/>
      <c r="G13" s="53"/>
      <c r="H13" s="53"/>
      <c r="I13" s="53"/>
      <c r="J13" s="53"/>
      <c r="K13" s="53"/>
      <c r="L13" s="53"/>
      <c r="M13" s="53"/>
      <c r="N13" s="134"/>
      <c r="O13" s="134"/>
      <c r="P13" s="134"/>
      <c r="Q13" s="134"/>
      <c r="R13" s="134"/>
      <c r="S13" s="134"/>
      <c r="T13" s="134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s="132" customFormat="1" ht="23.25" customHeight="1">
      <c r="A14" s="134"/>
      <c r="B14" s="134"/>
      <c r="C14" s="134"/>
      <c r="D14" s="134"/>
      <c r="E14" s="134"/>
      <c r="F14" s="53"/>
      <c r="G14" s="53"/>
      <c r="H14" s="53"/>
      <c r="I14" s="53"/>
      <c r="J14" s="53"/>
      <c r="K14" s="53"/>
      <c r="L14" s="53"/>
      <c r="M14" s="53"/>
      <c r="N14" s="134"/>
      <c r="O14" s="134"/>
      <c r="P14" s="134"/>
      <c r="Q14" s="134"/>
      <c r="R14" s="134"/>
      <c r="S14" s="134"/>
      <c r="T14" s="134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s="132" customFormat="1" ht="23.25" customHeight="1">
      <c r="A15" s="134"/>
      <c r="B15" s="134"/>
      <c r="C15" s="134"/>
      <c r="D15" s="134"/>
      <c r="E15" s="134"/>
      <c r="F15" s="53"/>
      <c r="G15" s="53"/>
      <c r="H15" s="53"/>
      <c r="I15" s="53"/>
      <c r="J15" s="53"/>
      <c r="K15" s="53"/>
      <c r="L15" s="53"/>
      <c r="M15" s="53"/>
      <c r="N15" s="134"/>
      <c r="O15" s="134"/>
      <c r="P15" s="134"/>
      <c r="Q15" s="134"/>
      <c r="R15" s="134"/>
      <c r="S15" s="134"/>
      <c r="T15" s="134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s="132" customFormat="1" ht="23.25" customHeight="1">
      <c r="A16" s="134"/>
      <c r="B16" s="134"/>
      <c r="C16" s="134"/>
      <c r="D16" s="134"/>
      <c r="E16" s="134"/>
      <c r="F16" s="53"/>
      <c r="G16" s="53"/>
      <c r="H16" s="53"/>
      <c r="I16" s="53"/>
      <c r="J16" s="53"/>
      <c r="K16" s="53"/>
      <c r="L16" s="53"/>
      <c r="M16" s="53"/>
      <c r="N16" s="134"/>
      <c r="O16" s="134"/>
      <c r="P16" s="134"/>
      <c r="Q16" s="134"/>
      <c r="R16" s="134"/>
      <c r="S16" s="134"/>
      <c r="T16" s="134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s="132" customFormat="1" ht="23.25" customHeight="1">
      <c r="A17" s="134"/>
      <c r="B17" s="134"/>
      <c r="C17" s="134"/>
      <c r="D17" s="134"/>
      <c r="E17" s="134"/>
      <c r="F17" s="53"/>
      <c r="G17" s="53"/>
      <c r="H17" s="53"/>
      <c r="I17" s="53"/>
      <c r="J17" s="53"/>
      <c r="K17" s="53"/>
      <c r="L17" s="53"/>
      <c r="M17" s="53"/>
      <c r="N17" s="134"/>
      <c r="O17" s="134"/>
      <c r="P17" s="134"/>
      <c r="Q17" s="134"/>
      <c r="R17" s="134"/>
      <c r="S17" s="134"/>
      <c r="T17" s="134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</row>
    <row r="18" spans="1:67" s="132" customFormat="1" ht="23.25" customHeight="1">
      <c r="A18" s="53"/>
      <c r="B18" s="53"/>
      <c r="C18" s="134"/>
      <c r="D18" s="134"/>
      <c r="E18" s="134"/>
      <c r="F18" s="53"/>
      <c r="G18" s="53"/>
      <c r="H18" s="53"/>
      <c r="I18" s="53"/>
      <c r="J18" s="53"/>
      <c r="K18" s="53"/>
      <c r="L18" s="53"/>
      <c r="M18" s="134"/>
      <c r="N18" s="134"/>
      <c r="O18" s="134"/>
      <c r="P18" s="134"/>
      <c r="Q18" s="134"/>
      <c r="R18" s="134"/>
      <c r="S18" s="134"/>
      <c r="T18" s="134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</row>
    <row r="19" spans="1:67" s="132" customFormat="1" ht="23.25" customHeight="1">
      <c r="A19" s="53"/>
      <c r="B19" s="53"/>
      <c r="C19" s="53"/>
      <c r="D19" s="134"/>
      <c r="E19" s="53"/>
      <c r="F19" s="53"/>
      <c r="G19" s="53"/>
      <c r="H19" s="53"/>
      <c r="I19" s="53"/>
      <c r="J19" s="53"/>
      <c r="K19" s="53"/>
      <c r="L19" s="53"/>
      <c r="M19" s="134"/>
      <c r="N19" s="134"/>
      <c r="O19" s="134"/>
      <c r="P19" s="134"/>
      <c r="Q19" s="134"/>
      <c r="R19" s="134"/>
      <c r="S19" s="134"/>
      <c r="T19" s="134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</row>
  </sheetData>
  <sheetProtection/>
  <protectedRanges>
    <protectedRange sqref="K3:L3 G5:J5" name="区域1_4"/>
    <protectedRange sqref="K5:M5" name="区域1_1_1"/>
    <protectedRange sqref="N5:T5" name="区域1_2_1"/>
  </protectedRanges>
  <mergeCells count="8">
    <mergeCell ref="A2:T2"/>
    <mergeCell ref="A4:C4"/>
    <mergeCell ref="D4:D5"/>
    <mergeCell ref="E4:E5"/>
    <mergeCell ref="G4:J4"/>
    <mergeCell ref="F4:F5"/>
    <mergeCell ref="K4:M4"/>
    <mergeCell ref="N4:T4"/>
  </mergeCells>
  <printOptions horizontalCentered="1"/>
  <pageMargins left="0.16" right="0.17" top="0.32" bottom="0.26" header="0.22" footer="0.17"/>
  <pageSetup horizontalDpi="600" verticalDpi="600" orientation="landscape" paperSize="8" scale="6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10" sqref="C10"/>
    </sheetView>
  </sheetViews>
  <sheetFormatPr defaultColWidth="9.33203125" defaultRowHeight="11.25"/>
  <cols>
    <col min="1" max="1" width="58.33203125" style="0" customWidth="1"/>
    <col min="2" max="2" width="43.83203125" style="0" customWidth="1"/>
  </cols>
  <sheetData>
    <row r="1" spans="1:2" ht="51.75" customHeight="1">
      <c r="A1" s="139" t="s">
        <v>179</v>
      </c>
      <c r="B1" s="139"/>
    </row>
    <row r="2" spans="1:2" ht="38.25" customHeight="1" thickBot="1">
      <c r="A2" s="116" t="s">
        <v>180</v>
      </c>
      <c r="B2" s="117" t="s">
        <v>98</v>
      </c>
    </row>
    <row r="3" spans="1:2" ht="33.75" customHeight="1">
      <c r="A3" s="118" t="s">
        <v>181</v>
      </c>
      <c r="B3" s="118" t="s">
        <v>182</v>
      </c>
    </row>
    <row r="4" spans="1:2" ht="33.75" customHeight="1">
      <c r="A4" s="119" t="s">
        <v>183</v>
      </c>
      <c r="B4" s="120">
        <v>105</v>
      </c>
    </row>
    <row r="5" spans="1:2" ht="33.75" customHeight="1">
      <c r="A5" s="120" t="s">
        <v>184</v>
      </c>
      <c r="B5" s="120"/>
    </row>
    <row r="6" spans="1:2" ht="33.75" customHeight="1">
      <c r="A6" s="120" t="s">
        <v>185</v>
      </c>
      <c r="B6" s="120">
        <v>15</v>
      </c>
    </row>
    <row r="7" spans="1:2" ht="33.75" customHeight="1">
      <c r="A7" s="121" t="s">
        <v>186</v>
      </c>
      <c r="B7" s="121">
        <v>90</v>
      </c>
    </row>
    <row r="8" spans="1:2" ht="26.25" customHeight="1">
      <c r="A8" s="122" t="s">
        <v>187</v>
      </c>
      <c r="B8" s="121">
        <v>90</v>
      </c>
    </row>
    <row r="9" spans="1:2" ht="26.25" customHeight="1" thickBot="1">
      <c r="A9" s="123" t="s">
        <v>188</v>
      </c>
      <c r="B9" s="124"/>
    </row>
    <row r="10" spans="1:2" ht="15.75">
      <c r="A10" s="125"/>
      <c r="B10" s="125"/>
    </row>
    <row r="11" spans="1:2" ht="142.5" customHeight="1">
      <c r="A11" s="140" t="s">
        <v>189</v>
      </c>
      <c r="B11" s="141"/>
    </row>
  </sheetData>
  <mergeCells count="2">
    <mergeCell ref="A1:B1"/>
    <mergeCell ref="A11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Zeros="0" workbookViewId="0" topLeftCell="A1">
      <selection activeCell="D7" sqref="D7"/>
    </sheetView>
  </sheetViews>
  <sheetFormatPr defaultColWidth="9.33203125" defaultRowHeight="11.25"/>
  <cols>
    <col min="1" max="1" width="55.16015625" style="0" customWidth="1"/>
    <col min="2" max="2" width="24" style="0" customWidth="1"/>
    <col min="3" max="3" width="57.66015625" style="0" customWidth="1"/>
    <col min="4" max="4" width="23" style="0" customWidth="1"/>
  </cols>
  <sheetData>
    <row r="1" spans="1:4" ht="12">
      <c r="A1" s="8"/>
      <c r="B1" s="9"/>
      <c r="C1" s="3"/>
      <c r="D1" s="9" t="s">
        <v>41</v>
      </c>
    </row>
    <row r="2" spans="1:4" ht="25.5">
      <c r="A2" s="23" t="s">
        <v>7</v>
      </c>
      <c r="B2" s="23"/>
      <c r="C2" s="23"/>
      <c r="D2" s="23"/>
    </row>
    <row r="3" spans="1:4" ht="15.75" customHeight="1">
      <c r="A3" s="18"/>
      <c r="B3" s="10"/>
      <c r="C3" s="2"/>
      <c r="D3" s="19" t="s">
        <v>12</v>
      </c>
    </row>
    <row r="4" spans="1:4" ht="27" customHeight="1">
      <c r="A4" s="57" t="s">
        <v>86</v>
      </c>
      <c r="B4" s="57"/>
      <c r="C4" s="57" t="s">
        <v>87</v>
      </c>
      <c r="D4" s="57"/>
    </row>
    <row r="5" spans="1:4" ht="27" customHeight="1">
      <c r="A5" s="58" t="s">
        <v>23</v>
      </c>
      <c r="B5" s="59" t="s">
        <v>79</v>
      </c>
      <c r="C5" s="58" t="s">
        <v>8</v>
      </c>
      <c r="D5" s="59" t="s">
        <v>79</v>
      </c>
    </row>
    <row r="6" spans="1:4" ht="27" customHeight="1">
      <c r="A6" s="60" t="s">
        <v>88</v>
      </c>
      <c r="B6" s="61">
        <v>23469</v>
      </c>
      <c r="C6" s="60" t="s">
        <v>55</v>
      </c>
      <c r="D6" s="61">
        <f>D7+D8+D9</f>
        <v>21268</v>
      </c>
    </row>
    <row r="7" spans="1:4" ht="27" customHeight="1">
      <c r="A7" s="60" t="s">
        <v>82</v>
      </c>
      <c r="B7" s="61"/>
      <c r="C7" s="60" t="s">
        <v>54</v>
      </c>
      <c r="D7" s="61">
        <v>16174</v>
      </c>
    </row>
    <row r="8" spans="1:4" ht="27" customHeight="1">
      <c r="A8" s="60" t="s">
        <v>93</v>
      </c>
      <c r="B8" s="61">
        <v>800</v>
      </c>
      <c r="C8" s="60" t="s">
        <v>56</v>
      </c>
      <c r="D8" s="61">
        <v>591</v>
      </c>
    </row>
    <row r="9" spans="1:4" ht="27" customHeight="1">
      <c r="A9" s="60" t="s">
        <v>10</v>
      </c>
      <c r="B9" s="61"/>
      <c r="C9" s="60" t="s">
        <v>89</v>
      </c>
      <c r="D9" s="61">
        <v>4503</v>
      </c>
    </row>
    <row r="10" spans="1:4" ht="27" customHeight="1">
      <c r="A10" s="60" t="s">
        <v>25</v>
      </c>
      <c r="B10" s="61"/>
      <c r="C10" s="60" t="s">
        <v>39</v>
      </c>
      <c r="D10" s="61">
        <f>D11+D12+D13+D14</f>
        <v>3001</v>
      </c>
    </row>
    <row r="11" spans="1:4" ht="27" customHeight="1">
      <c r="A11" s="62" t="s">
        <v>27</v>
      </c>
      <c r="B11" s="61">
        <f>SUM(B6:B10)</f>
        <v>24269</v>
      </c>
      <c r="C11" s="63" t="s">
        <v>57</v>
      </c>
      <c r="D11" s="115">
        <v>3001</v>
      </c>
    </row>
    <row r="12" spans="1:4" ht="27" customHeight="1">
      <c r="A12" s="60" t="s">
        <v>22</v>
      </c>
      <c r="B12" s="61"/>
      <c r="C12" s="60" t="s">
        <v>58</v>
      </c>
      <c r="D12" s="61"/>
    </row>
    <row r="13" spans="1:4" ht="27" customHeight="1">
      <c r="A13" s="60" t="s">
        <v>13</v>
      </c>
      <c r="B13" s="61"/>
      <c r="C13" s="60" t="s">
        <v>90</v>
      </c>
      <c r="D13" s="61"/>
    </row>
    <row r="14" spans="1:4" ht="27" customHeight="1">
      <c r="A14" s="60" t="s">
        <v>31</v>
      </c>
      <c r="B14" s="61"/>
      <c r="C14" s="60" t="s">
        <v>59</v>
      </c>
      <c r="D14" s="61"/>
    </row>
    <row r="15" spans="1:4" ht="27" customHeight="1">
      <c r="A15" s="60" t="s">
        <v>37</v>
      </c>
      <c r="B15" s="61"/>
      <c r="C15" s="63" t="s">
        <v>0</v>
      </c>
      <c r="D15" s="61"/>
    </row>
    <row r="16" spans="1:4" ht="27" customHeight="1">
      <c r="A16" s="60" t="s">
        <v>20</v>
      </c>
      <c r="B16" s="61"/>
      <c r="C16" s="62" t="s">
        <v>16</v>
      </c>
      <c r="D16" s="66">
        <f>D6+D10+D15</f>
        <v>24269</v>
      </c>
    </row>
    <row r="17" spans="1:4" ht="27" customHeight="1">
      <c r="A17" s="60" t="s">
        <v>2</v>
      </c>
      <c r="B17" s="61"/>
      <c r="C17" s="60" t="s">
        <v>3</v>
      </c>
      <c r="D17" s="64"/>
    </row>
    <row r="18" spans="1:4" ht="27" customHeight="1">
      <c r="A18" s="60" t="s">
        <v>36</v>
      </c>
      <c r="B18" s="61"/>
      <c r="C18" s="60" t="s">
        <v>1</v>
      </c>
      <c r="D18" s="64"/>
    </row>
    <row r="19" spans="1:4" ht="27" customHeight="1">
      <c r="A19" s="60"/>
      <c r="B19" s="61"/>
      <c r="C19" s="60" t="s">
        <v>60</v>
      </c>
      <c r="D19" s="64"/>
    </row>
    <row r="20" spans="1:4" ht="27" customHeight="1">
      <c r="A20" s="58" t="s">
        <v>35</v>
      </c>
      <c r="B20" s="26">
        <f>B11+B12+B13+B14+B15</f>
        <v>24269</v>
      </c>
      <c r="C20" s="58" t="s">
        <v>9</v>
      </c>
      <c r="D20" s="26">
        <f>D16+D17+D18+D19</f>
        <v>24269</v>
      </c>
    </row>
  </sheetData>
  <printOptions horizontalCentered="1"/>
  <pageMargins left="0.35433070866141736" right="0.35433070866141736" top="0.5905511811023623" bottom="0.3" header="0.5118110236220472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workbookViewId="0" topLeftCell="A1">
      <selection activeCell="B7" sqref="B7"/>
    </sheetView>
  </sheetViews>
  <sheetFormatPr defaultColWidth="9.16015625" defaultRowHeight="19.5" customHeight="1"/>
  <cols>
    <col min="1" max="1" width="10.33203125" style="16" customWidth="1"/>
    <col min="2" max="2" width="30.83203125" style="5" customWidth="1"/>
    <col min="3" max="3" width="12.66015625" style="11" customWidth="1"/>
    <col min="4" max="14" width="10" style="11" customWidth="1"/>
    <col min="15" max="87" width="9" style="5" customWidth="1"/>
    <col min="88" max="249" width="9.16015625" style="0" customWidth="1"/>
  </cols>
  <sheetData>
    <row r="1" spans="1:14" ht="12">
      <c r="A1" s="21"/>
      <c r="B1" s="20"/>
      <c r="C1" s="20"/>
      <c r="D1" s="20"/>
      <c r="E1" s="20"/>
      <c r="F1" s="20"/>
      <c r="G1" s="20"/>
      <c r="H1" s="20"/>
      <c r="I1" s="20"/>
      <c r="J1" s="1"/>
      <c r="K1" s="1"/>
      <c r="L1" s="143" t="s">
        <v>42</v>
      </c>
      <c r="M1" s="143"/>
      <c r="N1" s="143"/>
    </row>
    <row r="2" spans="1:14" ht="23.25" customHeight="1">
      <c r="A2" s="142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9.5" customHeight="1">
      <c r="A3" s="21"/>
      <c r="B3" s="21"/>
      <c r="C3" s="20"/>
      <c r="D3" s="20"/>
      <c r="E3" s="20"/>
      <c r="F3" s="20"/>
      <c r="G3" s="20"/>
      <c r="H3" s="20"/>
      <c r="I3" s="20"/>
      <c r="J3" s="1"/>
      <c r="K3" s="1"/>
      <c r="L3" s="1"/>
      <c r="M3" s="144" t="s">
        <v>12</v>
      </c>
      <c r="N3" s="144"/>
    </row>
    <row r="4" spans="1:14" ht="27" customHeight="1">
      <c r="A4" s="147" t="s">
        <v>17</v>
      </c>
      <c r="B4" s="149" t="s">
        <v>34</v>
      </c>
      <c r="C4" s="148" t="s">
        <v>38</v>
      </c>
      <c r="D4" s="150" t="s">
        <v>91</v>
      </c>
      <c r="E4" s="147" t="s">
        <v>92</v>
      </c>
      <c r="F4" s="147" t="s">
        <v>94</v>
      </c>
      <c r="G4" s="147" t="s">
        <v>19</v>
      </c>
      <c r="H4" s="147" t="s">
        <v>24</v>
      </c>
      <c r="I4" s="147" t="s">
        <v>5</v>
      </c>
      <c r="J4" s="147" t="s">
        <v>11</v>
      </c>
      <c r="K4" s="148" t="s">
        <v>32</v>
      </c>
      <c r="L4" s="145" t="s">
        <v>6</v>
      </c>
      <c r="M4" s="146"/>
      <c r="N4" s="146"/>
    </row>
    <row r="5" spans="1:14" ht="48">
      <c r="A5" s="147"/>
      <c r="B5" s="149"/>
      <c r="C5" s="148"/>
      <c r="D5" s="151"/>
      <c r="E5" s="147"/>
      <c r="F5" s="147"/>
      <c r="G5" s="147"/>
      <c r="H5" s="147"/>
      <c r="I5" s="147"/>
      <c r="J5" s="147"/>
      <c r="K5" s="148"/>
      <c r="L5" s="24" t="s">
        <v>29</v>
      </c>
      <c r="M5" s="22" t="s">
        <v>18</v>
      </c>
      <c r="N5" s="22" t="s">
        <v>4</v>
      </c>
    </row>
    <row r="6" spans="1:14" ht="33.75" customHeight="1">
      <c r="A6" s="30" t="s">
        <v>26</v>
      </c>
      <c r="B6" s="30" t="s">
        <v>26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</row>
    <row r="7" spans="1:15" ht="33.75" customHeight="1">
      <c r="A7" s="29"/>
      <c r="B7" s="87" t="s">
        <v>194</v>
      </c>
      <c r="C7" s="90">
        <f>SUM(D7:N7)</f>
        <v>24269</v>
      </c>
      <c r="D7" s="88">
        <v>23469</v>
      </c>
      <c r="E7" s="34"/>
      <c r="F7" s="90">
        <v>800</v>
      </c>
      <c r="G7" s="91"/>
      <c r="H7" s="34"/>
      <c r="I7" s="34"/>
      <c r="J7" s="34"/>
      <c r="K7" s="34"/>
      <c r="L7" s="34"/>
      <c r="M7" s="34"/>
      <c r="N7" s="34"/>
      <c r="O7" s="8"/>
    </row>
    <row r="8" spans="1:15" ht="33.75" customHeight="1">
      <c r="A8" s="29"/>
      <c r="B8" s="87"/>
      <c r="C8" s="26"/>
      <c r="D8" s="88"/>
      <c r="E8" s="34"/>
      <c r="F8" s="26"/>
      <c r="G8" s="91"/>
      <c r="H8" s="34"/>
      <c r="I8" s="34"/>
      <c r="J8" s="34"/>
      <c r="K8" s="34"/>
      <c r="L8" s="34"/>
      <c r="M8" s="34"/>
      <c r="N8" s="34"/>
      <c r="O8" s="8"/>
    </row>
    <row r="9" spans="1:15" ht="33.75" customHeight="1">
      <c r="A9" s="29"/>
      <c r="B9" s="92"/>
      <c r="C9" s="26"/>
      <c r="D9" s="88"/>
      <c r="E9" s="34"/>
      <c r="F9" s="26"/>
      <c r="G9" s="91"/>
      <c r="H9" s="34"/>
      <c r="I9" s="34"/>
      <c r="J9" s="34"/>
      <c r="K9" s="34"/>
      <c r="L9" s="34"/>
      <c r="M9" s="34"/>
      <c r="N9" s="34"/>
      <c r="O9" s="8"/>
    </row>
    <row r="10" spans="1:15" ht="33.75" customHeight="1">
      <c r="A10" s="29"/>
      <c r="B10" s="92"/>
      <c r="C10" s="26"/>
      <c r="D10" s="88"/>
      <c r="E10" s="34"/>
      <c r="F10" s="26"/>
      <c r="G10" s="91"/>
      <c r="H10" s="34"/>
      <c r="I10" s="34"/>
      <c r="J10" s="34"/>
      <c r="K10" s="34"/>
      <c r="L10" s="34"/>
      <c r="M10" s="34"/>
      <c r="N10" s="34"/>
      <c r="O10" s="8"/>
    </row>
    <row r="11" spans="1:14" ht="33.7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</sheetData>
  <mergeCells count="15">
    <mergeCell ref="K4:K5"/>
    <mergeCell ref="A4:A5"/>
    <mergeCell ref="B4:B5"/>
    <mergeCell ref="C4:C5"/>
    <mergeCell ref="D4:D5"/>
    <mergeCell ref="A2:N2"/>
    <mergeCell ref="L1:N1"/>
    <mergeCell ref="M3:N3"/>
    <mergeCell ref="L4:N4"/>
    <mergeCell ref="E4:E5"/>
    <mergeCell ref="F4:F5"/>
    <mergeCell ref="G4:G5"/>
    <mergeCell ref="H4:H5"/>
    <mergeCell ref="I4:I5"/>
    <mergeCell ref="J4:J5"/>
  </mergeCells>
  <printOptions horizontalCentered="1"/>
  <pageMargins left="0.55" right="0.39370078740157477" top="0.7874015748031495" bottom="0.39370078740157477" header="0.4999999924907534" footer="0.4999999924907534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2"/>
  <sheetViews>
    <sheetView showGridLines="0" showZeros="0" workbookViewId="0" topLeftCell="A1">
      <selection activeCell="E17" sqref="E17"/>
    </sheetView>
  </sheetViews>
  <sheetFormatPr defaultColWidth="9.16015625" defaultRowHeight="19.5" customHeight="1"/>
  <cols>
    <col min="1" max="1" width="12.83203125" style="15" customWidth="1"/>
    <col min="2" max="2" width="13.5" style="15" customWidth="1"/>
    <col min="3" max="3" width="22.33203125" style="15" customWidth="1"/>
    <col min="4" max="4" width="11.33203125" style="6" customWidth="1"/>
    <col min="5" max="5" width="18" style="5" customWidth="1"/>
    <col min="6" max="6" width="8.16015625" style="11" customWidth="1"/>
    <col min="7" max="24" width="7.5" style="11" customWidth="1"/>
    <col min="25" max="71" width="10.66015625" style="5" customWidth="1"/>
    <col min="72" max="128" width="9.16015625" style="0" customWidth="1"/>
  </cols>
  <sheetData>
    <row r="1" spans="1:24" ht="19.5" customHeight="1">
      <c r="A1" s="14"/>
      <c r="B1" s="14"/>
      <c r="D1" s="4"/>
      <c r="E1" s="4"/>
      <c r="X1" s="13" t="s">
        <v>62</v>
      </c>
    </row>
    <row r="2" spans="1:24" ht="22.5" customHeight="1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9.5" customHeight="1">
      <c r="A3" s="18"/>
      <c r="B3" s="18"/>
      <c r="C3" s="17"/>
      <c r="D3" s="17"/>
      <c r="E3" s="7"/>
      <c r="F3" s="12"/>
      <c r="G3" s="12"/>
      <c r="H3" s="12"/>
      <c r="I3" s="12"/>
      <c r="J3" s="12"/>
      <c r="K3" s="54"/>
      <c r="L3" s="5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12</v>
      </c>
    </row>
    <row r="4" spans="1:71" s="50" customFormat="1" ht="19.5" customHeight="1">
      <c r="A4" s="129" t="s">
        <v>40</v>
      </c>
      <c r="B4" s="152"/>
      <c r="C4" s="152"/>
      <c r="D4" s="146" t="s">
        <v>17</v>
      </c>
      <c r="E4" s="146" t="s">
        <v>14</v>
      </c>
      <c r="F4" s="146" t="s">
        <v>38</v>
      </c>
      <c r="G4" s="146" t="s">
        <v>83</v>
      </c>
      <c r="H4" s="146"/>
      <c r="I4" s="146"/>
      <c r="J4" s="146"/>
      <c r="K4" s="146" t="s">
        <v>84</v>
      </c>
      <c r="L4" s="146"/>
      <c r="M4" s="146"/>
      <c r="N4" s="146" t="s">
        <v>85</v>
      </c>
      <c r="O4" s="146"/>
      <c r="P4" s="146"/>
      <c r="Q4" s="146"/>
      <c r="R4" s="146"/>
      <c r="S4" s="146"/>
      <c r="T4" s="146"/>
      <c r="U4" s="131" t="s">
        <v>63</v>
      </c>
      <c r="V4" s="131" t="s">
        <v>64</v>
      </c>
      <c r="W4" s="131" t="s">
        <v>65</v>
      </c>
      <c r="X4" s="131" t="s">
        <v>66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50" customFormat="1" ht="48">
      <c r="A5" s="30" t="s">
        <v>15</v>
      </c>
      <c r="B5" s="31" t="s">
        <v>30</v>
      </c>
      <c r="C5" s="52" t="s">
        <v>28</v>
      </c>
      <c r="D5" s="146"/>
      <c r="E5" s="146"/>
      <c r="F5" s="146"/>
      <c r="G5" s="51" t="s">
        <v>67</v>
      </c>
      <c r="H5" s="51" t="s">
        <v>68</v>
      </c>
      <c r="I5" s="51" t="s">
        <v>69</v>
      </c>
      <c r="J5" s="51" t="s">
        <v>78</v>
      </c>
      <c r="K5" s="51" t="s">
        <v>70</v>
      </c>
      <c r="L5" s="51" t="s">
        <v>71</v>
      </c>
      <c r="M5" s="51" t="s">
        <v>78</v>
      </c>
      <c r="N5" s="51" t="s">
        <v>72</v>
      </c>
      <c r="O5" s="51" t="s">
        <v>73</v>
      </c>
      <c r="P5" s="51" t="s">
        <v>74</v>
      </c>
      <c r="Q5" s="51" t="s">
        <v>75</v>
      </c>
      <c r="R5" s="51" t="s">
        <v>76</v>
      </c>
      <c r="S5" s="51" t="s">
        <v>77</v>
      </c>
      <c r="T5" s="51" t="s">
        <v>78</v>
      </c>
      <c r="U5" s="128"/>
      <c r="V5" s="153"/>
      <c r="W5" s="153"/>
      <c r="X5" s="15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50" customFormat="1" ht="31.5" customHeight="1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65">
        <v>2</v>
      </c>
      <c r="H6" s="30">
        <v>3</v>
      </c>
      <c r="I6" s="65">
        <v>4</v>
      </c>
      <c r="J6" s="30">
        <v>5</v>
      </c>
      <c r="K6" s="65">
        <v>6</v>
      </c>
      <c r="L6" s="30">
        <v>7</v>
      </c>
      <c r="M6" s="65">
        <v>8</v>
      </c>
      <c r="N6" s="30">
        <v>9</v>
      </c>
      <c r="O6" s="65">
        <v>10</v>
      </c>
      <c r="P6" s="30">
        <v>11</v>
      </c>
      <c r="Q6" s="65">
        <v>12</v>
      </c>
      <c r="R6" s="30">
        <v>13</v>
      </c>
      <c r="S6" s="65">
        <v>14</v>
      </c>
      <c r="T6" s="30">
        <v>15</v>
      </c>
      <c r="U6" s="65">
        <v>16</v>
      </c>
      <c r="V6" s="30">
        <v>17</v>
      </c>
      <c r="W6" s="65">
        <v>18</v>
      </c>
      <c r="X6" s="30">
        <v>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50" customFormat="1" ht="31.5" customHeight="1">
      <c r="A7" s="126" t="s">
        <v>190</v>
      </c>
      <c r="B7" s="126" t="s">
        <v>191</v>
      </c>
      <c r="C7" s="126"/>
      <c r="D7" s="29"/>
      <c r="E7" s="87" t="s">
        <v>194</v>
      </c>
      <c r="F7" s="96">
        <f>SUM(G7:X7)</f>
        <v>24269</v>
      </c>
      <c r="G7" s="95">
        <v>4751</v>
      </c>
      <c r="H7" s="95">
        <v>5161</v>
      </c>
      <c r="I7" s="95">
        <v>2267</v>
      </c>
      <c r="J7" s="95">
        <v>3995</v>
      </c>
      <c r="K7" s="95"/>
      <c r="L7" s="95">
        <v>391</v>
      </c>
      <c r="M7" s="95">
        <v>200</v>
      </c>
      <c r="N7" s="95">
        <v>320</v>
      </c>
      <c r="O7" s="97"/>
      <c r="P7" s="97"/>
      <c r="Q7" s="97">
        <v>200</v>
      </c>
      <c r="R7" s="97">
        <v>15</v>
      </c>
      <c r="S7" s="97">
        <v>90</v>
      </c>
      <c r="T7" s="97">
        <v>3878</v>
      </c>
      <c r="U7" s="97"/>
      <c r="V7" s="97"/>
      <c r="W7" s="97">
        <v>3001</v>
      </c>
      <c r="X7" s="9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s="50" customFormat="1" ht="31.5" customHeight="1">
      <c r="A8" s="126"/>
      <c r="B8" s="126"/>
      <c r="C8" s="126" t="s">
        <v>192</v>
      </c>
      <c r="D8" s="37"/>
      <c r="E8" s="93"/>
      <c r="F8" s="96">
        <f>SUM(G8:X8)</f>
        <v>23878</v>
      </c>
      <c r="G8" s="95">
        <v>4751</v>
      </c>
      <c r="H8" s="95">
        <v>5161</v>
      </c>
      <c r="I8" s="95">
        <v>2267</v>
      </c>
      <c r="J8" s="95">
        <v>3995</v>
      </c>
      <c r="K8" s="95"/>
      <c r="L8" s="95"/>
      <c r="M8" s="95">
        <v>200</v>
      </c>
      <c r="N8" s="95">
        <v>320</v>
      </c>
      <c r="O8" s="97"/>
      <c r="P8" s="97"/>
      <c r="Q8" s="97">
        <v>200</v>
      </c>
      <c r="R8" s="97">
        <v>15</v>
      </c>
      <c r="S8" s="97">
        <v>90</v>
      </c>
      <c r="T8" s="97">
        <v>3878</v>
      </c>
      <c r="U8" s="97"/>
      <c r="V8" s="97"/>
      <c r="W8" s="97">
        <v>3001</v>
      </c>
      <c r="X8" s="97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s="50" customFormat="1" ht="31.5" customHeight="1">
      <c r="A9" s="40"/>
      <c r="B9" s="40"/>
      <c r="C9" s="40" t="s">
        <v>193</v>
      </c>
      <c r="D9" s="37"/>
      <c r="E9" s="92"/>
      <c r="F9" s="96">
        <v>391</v>
      </c>
      <c r="G9" s="95"/>
      <c r="H9" s="95"/>
      <c r="I9" s="95"/>
      <c r="J9" s="95"/>
      <c r="K9" s="95"/>
      <c r="L9" s="95">
        <v>391</v>
      </c>
      <c r="M9" s="95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s="50" customFormat="1" ht="31.5" customHeight="1">
      <c r="A10" s="38"/>
      <c r="B10" s="38"/>
      <c r="C10" s="36"/>
      <c r="D10" s="37"/>
      <c r="E10" s="92"/>
      <c r="F10" s="94"/>
      <c r="G10" s="95"/>
      <c r="H10" s="95"/>
      <c r="I10" s="95"/>
      <c r="J10" s="95"/>
      <c r="K10" s="95"/>
      <c r="L10" s="95"/>
      <c r="M10" s="95"/>
      <c r="N10" s="95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s="50" customFormat="1" ht="31.5" customHeight="1">
      <c r="A11" s="38"/>
      <c r="B11" s="38"/>
      <c r="C11" s="38"/>
      <c r="D11" s="39"/>
      <c r="E11" s="33"/>
      <c r="F11" s="34"/>
      <c r="G11" s="34"/>
      <c r="H11" s="34"/>
      <c r="I11" s="34"/>
      <c r="J11" s="34"/>
      <c r="K11" s="35"/>
      <c r="L11" s="35"/>
      <c r="M11" s="35"/>
      <c r="N11" s="34"/>
      <c r="O11" s="34"/>
      <c r="P11" s="34"/>
      <c r="Q11" s="34"/>
      <c r="R11" s="34"/>
      <c r="S11" s="34"/>
      <c r="T11" s="34"/>
      <c r="U11" s="49"/>
      <c r="V11" s="34"/>
      <c r="W11" s="53"/>
      <c r="X11" s="3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50" customFormat="1" ht="31.5" customHeight="1">
      <c r="A12" s="38"/>
      <c r="B12" s="38"/>
      <c r="C12" s="38"/>
      <c r="D12" s="39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8"/>
      <c r="V12" s="34"/>
      <c r="W12" s="53"/>
      <c r="X12" s="34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</sheetData>
  <sheetProtection/>
  <protectedRanges>
    <protectedRange sqref="K3:L3 G5:J5" name="区域1"/>
    <protectedRange sqref="K5:M5" name="区域1_1"/>
    <protectedRange sqref="N5:T5" name="区域1_2"/>
    <protectedRange sqref="U11:U12 U4:X4" name="区域1_3"/>
  </protectedRanges>
  <mergeCells count="12">
    <mergeCell ref="X4:X5"/>
    <mergeCell ref="D4:D5"/>
    <mergeCell ref="E4:E5"/>
    <mergeCell ref="F4:F5"/>
    <mergeCell ref="A2:X2"/>
    <mergeCell ref="G4:J4"/>
    <mergeCell ref="U4:U5"/>
    <mergeCell ref="N4:T4"/>
    <mergeCell ref="K4:M4"/>
    <mergeCell ref="A4:C4"/>
    <mergeCell ref="V4:V5"/>
    <mergeCell ref="W4:W5"/>
  </mergeCells>
  <printOptions/>
  <pageMargins left="0.5905511811023623" right="0.2362204724409449" top="0.7874015748031497" bottom="0.2755905511811024" header="0.5118110236220472" footer="0.5118110236220472"/>
  <pageSetup fitToHeight="10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"/>
  <sheetViews>
    <sheetView showGridLines="0" showZeros="0" workbookViewId="0" topLeftCell="A1">
      <selection activeCell="K18" sqref="K18"/>
    </sheetView>
  </sheetViews>
  <sheetFormatPr defaultColWidth="9.16015625" defaultRowHeight="12.75" customHeight="1"/>
  <cols>
    <col min="1" max="2" width="11.83203125" style="0" customWidth="1"/>
    <col min="3" max="3" width="14.83203125" style="0" customWidth="1"/>
    <col min="4" max="4" width="10.33203125" style="0" customWidth="1"/>
    <col min="5" max="5" width="10.16015625" style="0" customWidth="1"/>
    <col min="6" max="24" width="8.83203125" style="0" customWidth="1"/>
    <col min="25" max="16384" width="11.83203125" style="0" customWidth="1"/>
  </cols>
  <sheetData>
    <row r="1" spans="1:24" ht="12.75" customHeight="1">
      <c r="A1" s="14"/>
      <c r="B1" s="14"/>
      <c r="C1" s="15"/>
      <c r="D1" s="16"/>
      <c r="E1" s="5"/>
      <c r="F1" s="11"/>
      <c r="G1" s="11"/>
      <c r="H1" s="11"/>
      <c r="I1" s="11"/>
      <c r="J1" s="11"/>
      <c r="O1" s="11"/>
      <c r="P1" s="11"/>
      <c r="Q1" s="11"/>
      <c r="R1" s="11"/>
      <c r="X1" s="13" t="s">
        <v>43</v>
      </c>
    </row>
    <row r="2" spans="1:24" ht="36" customHeight="1">
      <c r="A2" s="155" t="s">
        <v>80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71" ht="19.5" customHeight="1">
      <c r="A3" s="18"/>
      <c r="B3" s="18"/>
      <c r="C3" s="17"/>
      <c r="D3" s="17"/>
      <c r="E3" s="7"/>
      <c r="F3" s="12"/>
      <c r="G3" s="12"/>
      <c r="H3" s="12"/>
      <c r="I3" s="12"/>
      <c r="J3" s="12"/>
      <c r="K3" s="54"/>
      <c r="L3" s="5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12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s="50" customFormat="1" ht="19.5" customHeight="1">
      <c r="A4" s="129" t="s">
        <v>40</v>
      </c>
      <c r="B4" s="152"/>
      <c r="C4" s="152"/>
      <c r="D4" s="146" t="s">
        <v>17</v>
      </c>
      <c r="E4" s="146" t="s">
        <v>14</v>
      </c>
      <c r="F4" s="146" t="s">
        <v>38</v>
      </c>
      <c r="G4" s="146" t="s">
        <v>83</v>
      </c>
      <c r="H4" s="146"/>
      <c r="I4" s="146"/>
      <c r="J4" s="146"/>
      <c r="K4" s="146" t="s">
        <v>84</v>
      </c>
      <c r="L4" s="146"/>
      <c r="M4" s="146"/>
      <c r="N4" s="146" t="s">
        <v>85</v>
      </c>
      <c r="O4" s="146"/>
      <c r="P4" s="146"/>
      <c r="Q4" s="146"/>
      <c r="R4" s="146"/>
      <c r="S4" s="146"/>
      <c r="T4" s="146"/>
      <c r="U4" s="131" t="s">
        <v>63</v>
      </c>
      <c r="V4" s="131" t="s">
        <v>64</v>
      </c>
      <c r="W4" s="131" t="s">
        <v>65</v>
      </c>
      <c r="X4" s="131" t="s">
        <v>66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50" customFormat="1" ht="48">
      <c r="A5" s="30" t="s">
        <v>15</v>
      </c>
      <c r="B5" s="31" t="s">
        <v>30</v>
      </c>
      <c r="C5" s="52" t="s">
        <v>28</v>
      </c>
      <c r="D5" s="146"/>
      <c r="E5" s="146"/>
      <c r="F5" s="146"/>
      <c r="G5" s="51" t="s">
        <v>67</v>
      </c>
      <c r="H5" s="51" t="s">
        <v>68</v>
      </c>
      <c r="I5" s="51" t="s">
        <v>69</v>
      </c>
      <c r="J5" s="51" t="s">
        <v>78</v>
      </c>
      <c r="K5" s="51" t="s">
        <v>70</v>
      </c>
      <c r="L5" s="51" t="s">
        <v>71</v>
      </c>
      <c r="M5" s="51" t="s">
        <v>78</v>
      </c>
      <c r="N5" s="51" t="s">
        <v>72</v>
      </c>
      <c r="O5" s="51" t="s">
        <v>73</v>
      </c>
      <c r="P5" s="51" t="s">
        <v>74</v>
      </c>
      <c r="Q5" s="51" t="s">
        <v>75</v>
      </c>
      <c r="R5" s="51" t="s">
        <v>76</v>
      </c>
      <c r="S5" s="51" t="s">
        <v>77</v>
      </c>
      <c r="T5" s="51" t="s">
        <v>78</v>
      </c>
      <c r="U5" s="128"/>
      <c r="V5" s="153"/>
      <c r="W5" s="153"/>
      <c r="X5" s="15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50" customFormat="1" ht="31.5" customHeight="1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65">
        <v>2</v>
      </c>
      <c r="H6" s="30">
        <v>3</v>
      </c>
      <c r="I6" s="65">
        <v>4</v>
      </c>
      <c r="J6" s="30">
        <v>5</v>
      </c>
      <c r="K6" s="65">
        <v>6</v>
      </c>
      <c r="L6" s="30">
        <v>7</v>
      </c>
      <c r="M6" s="65">
        <v>8</v>
      </c>
      <c r="N6" s="30">
        <v>9</v>
      </c>
      <c r="O6" s="65">
        <v>10</v>
      </c>
      <c r="P6" s="30">
        <v>11</v>
      </c>
      <c r="Q6" s="65">
        <v>12</v>
      </c>
      <c r="R6" s="30">
        <v>13</v>
      </c>
      <c r="S6" s="65">
        <v>14</v>
      </c>
      <c r="T6" s="30">
        <v>15</v>
      </c>
      <c r="U6" s="65">
        <v>16</v>
      </c>
      <c r="V6" s="30">
        <v>17</v>
      </c>
      <c r="W6" s="65">
        <v>18</v>
      </c>
      <c r="X6" s="30">
        <v>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24" ht="30" customHeight="1">
      <c r="A7" s="126" t="s">
        <v>190</v>
      </c>
      <c r="B7" s="126" t="s">
        <v>191</v>
      </c>
      <c r="C7" s="126"/>
      <c r="D7" s="40"/>
      <c r="E7" s="87" t="s">
        <v>194</v>
      </c>
      <c r="F7" s="96">
        <f>SUM(G7:X7)</f>
        <v>23469</v>
      </c>
      <c r="G7" s="95">
        <v>4751</v>
      </c>
      <c r="H7" s="95">
        <v>5161</v>
      </c>
      <c r="I7" s="95">
        <v>2267</v>
      </c>
      <c r="J7" s="95">
        <v>3195</v>
      </c>
      <c r="K7" s="95"/>
      <c r="L7" s="95">
        <v>391</v>
      </c>
      <c r="M7" s="95">
        <v>200</v>
      </c>
      <c r="N7" s="95">
        <v>320</v>
      </c>
      <c r="O7" s="97"/>
      <c r="P7" s="97"/>
      <c r="Q7" s="97">
        <v>200</v>
      </c>
      <c r="R7" s="97">
        <v>15</v>
      </c>
      <c r="S7" s="97">
        <v>90</v>
      </c>
      <c r="T7" s="97">
        <v>3878</v>
      </c>
      <c r="U7" s="97"/>
      <c r="V7" s="97"/>
      <c r="W7" s="97">
        <v>3001</v>
      </c>
      <c r="X7" s="97"/>
    </row>
    <row r="8" spans="1:24" ht="30" customHeight="1">
      <c r="A8" s="126"/>
      <c r="B8" s="126"/>
      <c r="C8" s="126" t="s">
        <v>192</v>
      </c>
      <c r="D8" s="40"/>
      <c r="E8" s="93"/>
      <c r="F8" s="96">
        <f>SUM(G8:X8)</f>
        <v>23078</v>
      </c>
      <c r="G8" s="95">
        <v>4751</v>
      </c>
      <c r="H8" s="95">
        <v>5161</v>
      </c>
      <c r="I8" s="95">
        <v>2267</v>
      </c>
      <c r="J8" s="95">
        <v>3195</v>
      </c>
      <c r="K8" s="95"/>
      <c r="L8" s="95"/>
      <c r="M8" s="95">
        <v>200</v>
      </c>
      <c r="N8" s="95">
        <v>320</v>
      </c>
      <c r="O8" s="97"/>
      <c r="P8" s="97"/>
      <c r="Q8" s="97">
        <v>200</v>
      </c>
      <c r="R8" s="97">
        <v>15</v>
      </c>
      <c r="S8" s="97">
        <v>90</v>
      </c>
      <c r="T8" s="97">
        <v>3878</v>
      </c>
      <c r="U8" s="97"/>
      <c r="V8" s="97"/>
      <c r="W8" s="97">
        <v>3001</v>
      </c>
      <c r="X8" s="99"/>
    </row>
    <row r="9" spans="1:24" ht="30" customHeight="1">
      <c r="A9" s="40"/>
      <c r="B9" s="40"/>
      <c r="C9" s="40" t="s">
        <v>193</v>
      </c>
      <c r="D9" s="40"/>
      <c r="E9" s="92"/>
      <c r="F9" s="94">
        <v>391</v>
      </c>
      <c r="G9" s="98"/>
      <c r="H9" s="98"/>
      <c r="I9" s="98"/>
      <c r="J9" s="98"/>
      <c r="K9" s="98"/>
      <c r="L9" s="98">
        <v>391</v>
      </c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ht="30" customHeight="1">
      <c r="A10" s="40"/>
      <c r="B10" s="40"/>
      <c r="C10" s="40"/>
      <c r="D10" s="40"/>
      <c r="E10" s="92"/>
      <c r="F10" s="94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30" customHeight="1">
      <c r="A11" s="41"/>
      <c r="B11" s="41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30" customHeight="1">
      <c r="A12" s="41"/>
      <c r="B12" s="41"/>
      <c r="C12" s="41"/>
      <c r="D12" s="40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</sheetData>
  <sheetProtection/>
  <protectedRanges>
    <protectedRange sqref="K3:L3 G5:J5" name="区域1_4"/>
    <protectedRange sqref="K5:M5" name="区域1_1_1"/>
    <protectedRange sqref="N5:T5" name="区域1_2_1"/>
    <protectedRange sqref="U4:X4" name="区域1_3_1"/>
  </protectedRanges>
  <mergeCells count="12">
    <mergeCell ref="U4:U5"/>
    <mergeCell ref="V4:V5"/>
    <mergeCell ref="W4:W5"/>
    <mergeCell ref="X4:X5"/>
    <mergeCell ref="A2:X2"/>
    <mergeCell ref="A4:C4"/>
    <mergeCell ref="D4:D5"/>
    <mergeCell ref="E4:E5"/>
    <mergeCell ref="G4:J4"/>
    <mergeCell ref="F4:F5"/>
    <mergeCell ref="K4:M4"/>
    <mergeCell ref="N4:T4"/>
  </mergeCells>
  <printOptions horizontalCentered="1"/>
  <pageMargins left="0.4" right="0.19" top="0.7874015748031497" bottom="0.3937007874015748" header="0.5118110236220472" footer="0.5118110236220472"/>
  <pageSetup fitToHeight="10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8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1" width="4.66015625" style="0" customWidth="1"/>
    <col min="2" max="2" width="5.83203125" style="0" customWidth="1"/>
    <col min="3" max="3" width="4.66015625" style="0" customWidth="1"/>
    <col min="4" max="4" width="7.16015625" style="0" customWidth="1"/>
    <col min="5" max="5" width="25.83203125" style="0" customWidth="1"/>
    <col min="6" max="24" width="7.5" style="0" customWidth="1"/>
    <col min="25" max="252" width="9.16015625" style="0" customWidth="1"/>
  </cols>
  <sheetData>
    <row r="1" spans="1:24" ht="12.75" customHeight="1">
      <c r="A1" s="14"/>
      <c r="B1" s="14"/>
      <c r="C1" s="15"/>
      <c r="D1" s="16"/>
      <c r="E1" s="5"/>
      <c r="F1" s="11"/>
      <c r="G1" s="11"/>
      <c r="H1" s="11"/>
      <c r="I1" s="11"/>
      <c r="J1" s="11"/>
      <c r="O1" s="11"/>
      <c r="P1" s="11"/>
      <c r="Q1" s="11"/>
      <c r="R1" s="11"/>
      <c r="X1" s="13" t="s">
        <v>61</v>
      </c>
    </row>
    <row r="2" spans="1:24" ht="36" customHeight="1">
      <c r="A2" s="155" t="s">
        <v>81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71" ht="19.5" customHeight="1">
      <c r="A3" s="18"/>
      <c r="B3" s="18"/>
      <c r="C3" s="17"/>
      <c r="D3" s="17"/>
      <c r="E3" s="7"/>
      <c r="F3" s="12"/>
      <c r="G3" s="12"/>
      <c r="H3" s="12"/>
      <c r="I3" s="12"/>
      <c r="J3" s="12"/>
      <c r="K3" s="54"/>
      <c r="L3" s="5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12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s="50" customFormat="1" ht="19.5" customHeight="1">
      <c r="A4" s="129" t="s">
        <v>40</v>
      </c>
      <c r="B4" s="152"/>
      <c r="C4" s="152"/>
      <c r="D4" s="146" t="s">
        <v>17</v>
      </c>
      <c r="E4" s="146" t="s">
        <v>14</v>
      </c>
      <c r="F4" s="146" t="s">
        <v>38</v>
      </c>
      <c r="G4" s="146" t="s">
        <v>83</v>
      </c>
      <c r="H4" s="146"/>
      <c r="I4" s="146"/>
      <c r="J4" s="146"/>
      <c r="K4" s="146" t="s">
        <v>84</v>
      </c>
      <c r="L4" s="146"/>
      <c r="M4" s="146"/>
      <c r="N4" s="146" t="s">
        <v>85</v>
      </c>
      <c r="O4" s="146"/>
      <c r="P4" s="146"/>
      <c r="Q4" s="146"/>
      <c r="R4" s="146"/>
      <c r="S4" s="146"/>
      <c r="T4" s="146"/>
      <c r="U4" s="131" t="s">
        <v>63</v>
      </c>
      <c r="V4" s="131" t="s">
        <v>64</v>
      </c>
      <c r="W4" s="131" t="s">
        <v>65</v>
      </c>
      <c r="X4" s="131" t="s">
        <v>66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50" customFormat="1" ht="48">
      <c r="A5" s="30" t="s">
        <v>15</v>
      </c>
      <c r="B5" s="31" t="s">
        <v>30</v>
      </c>
      <c r="C5" s="52" t="s">
        <v>28</v>
      </c>
      <c r="D5" s="146"/>
      <c r="E5" s="146"/>
      <c r="F5" s="146"/>
      <c r="G5" s="51" t="s">
        <v>67</v>
      </c>
      <c r="H5" s="51" t="s">
        <v>68</v>
      </c>
      <c r="I5" s="51" t="s">
        <v>69</v>
      </c>
      <c r="J5" s="51" t="s">
        <v>78</v>
      </c>
      <c r="K5" s="51" t="s">
        <v>70</v>
      </c>
      <c r="L5" s="51" t="s">
        <v>71</v>
      </c>
      <c r="M5" s="51" t="s">
        <v>78</v>
      </c>
      <c r="N5" s="51" t="s">
        <v>72</v>
      </c>
      <c r="O5" s="51" t="s">
        <v>73</v>
      </c>
      <c r="P5" s="51" t="s">
        <v>74</v>
      </c>
      <c r="Q5" s="51" t="s">
        <v>75</v>
      </c>
      <c r="R5" s="51" t="s">
        <v>76</v>
      </c>
      <c r="S5" s="51" t="s">
        <v>77</v>
      </c>
      <c r="T5" s="51" t="s">
        <v>78</v>
      </c>
      <c r="U5" s="128"/>
      <c r="V5" s="153"/>
      <c r="W5" s="153"/>
      <c r="X5" s="15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50" customFormat="1" ht="31.5" customHeight="1">
      <c r="A6" s="30" t="s">
        <v>26</v>
      </c>
      <c r="B6" s="30" t="s">
        <v>26</v>
      </c>
      <c r="C6" s="25" t="s">
        <v>26</v>
      </c>
      <c r="D6" s="30" t="s">
        <v>26</v>
      </c>
      <c r="E6" s="30" t="s">
        <v>26</v>
      </c>
      <c r="F6" s="30">
        <v>1</v>
      </c>
      <c r="G6" s="65">
        <v>2</v>
      </c>
      <c r="H6" s="30">
        <v>3</v>
      </c>
      <c r="I6" s="65">
        <v>4</v>
      </c>
      <c r="J6" s="30">
        <v>5</v>
      </c>
      <c r="K6" s="65">
        <v>6</v>
      </c>
      <c r="L6" s="30">
        <v>7</v>
      </c>
      <c r="M6" s="65">
        <v>8</v>
      </c>
      <c r="N6" s="30">
        <v>9</v>
      </c>
      <c r="O6" s="65">
        <v>10</v>
      </c>
      <c r="P6" s="30">
        <v>11</v>
      </c>
      <c r="Q6" s="65">
        <v>12</v>
      </c>
      <c r="R6" s="30">
        <v>13</v>
      </c>
      <c r="S6" s="65">
        <v>14</v>
      </c>
      <c r="T6" s="30">
        <v>15</v>
      </c>
      <c r="U6" s="65">
        <v>16</v>
      </c>
      <c r="V6" s="30">
        <v>17</v>
      </c>
      <c r="W6" s="65">
        <v>18</v>
      </c>
      <c r="X6" s="30">
        <v>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24" ht="30" customHeight="1">
      <c r="A7" s="29"/>
      <c r="B7" s="29"/>
      <c r="C7" s="28"/>
      <c r="D7" s="29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30" customHeight="1">
      <c r="A8" s="40"/>
      <c r="B8" s="40"/>
      <c r="C8" s="40"/>
      <c r="D8" s="40"/>
      <c r="E8" s="40"/>
      <c r="F8" s="41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30" customHeight="1">
      <c r="A9" s="40"/>
      <c r="B9" s="40"/>
      <c r="C9" s="40"/>
      <c r="D9" s="40"/>
      <c r="E9" s="40"/>
      <c r="F9" s="41"/>
      <c r="G9" s="4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30" customHeight="1">
      <c r="A10" s="40"/>
      <c r="B10" s="40"/>
      <c r="C10" s="40"/>
      <c r="D10" s="40"/>
      <c r="E10" s="40"/>
      <c r="F10" s="41"/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30" customHeight="1">
      <c r="A11" s="40"/>
      <c r="B11" s="40"/>
      <c r="C11" s="40"/>
      <c r="D11" s="40"/>
      <c r="E11" s="40"/>
      <c r="F11" s="41"/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30" customHeight="1">
      <c r="A12" s="40"/>
      <c r="B12" s="40"/>
      <c r="C12" s="40"/>
      <c r="D12" s="40"/>
      <c r="E12" s="40"/>
      <c r="F12" s="41"/>
      <c r="G12" s="41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30" customHeight="1">
      <c r="A13" s="40"/>
      <c r="B13" s="40"/>
      <c r="C13" s="40"/>
      <c r="D13" s="40"/>
      <c r="E13" s="40"/>
      <c r="F13" s="41"/>
      <c r="G13" s="4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30" customHeight="1">
      <c r="A14" s="40"/>
      <c r="B14" s="40"/>
      <c r="C14" s="40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30" customHeight="1">
      <c r="A15" s="40"/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30" customHeight="1">
      <c r="A16" s="40"/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30" customHeight="1">
      <c r="A17" s="41"/>
      <c r="B17" s="41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30" customHeight="1">
      <c r="A18" s="41"/>
      <c r="B18" s="41"/>
      <c r="C18" s="41"/>
      <c r="D18" s="40"/>
      <c r="E18" s="41"/>
      <c r="F18" s="41"/>
      <c r="G18" s="41"/>
      <c r="H18" s="41"/>
      <c r="I18" s="41"/>
      <c r="J18" s="41"/>
      <c r="K18" s="41"/>
      <c r="L18" s="4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</sheetData>
  <sheetProtection/>
  <protectedRanges>
    <protectedRange sqref="K3:L3 G5:J5" name="区域1_4"/>
    <protectedRange sqref="K5:M5" name="区域1_1_1"/>
    <protectedRange sqref="N5:T5" name="区域1_2_1"/>
    <protectedRange sqref="U4:X4" name="区域1_3_1"/>
  </protectedRanges>
  <mergeCells count="12">
    <mergeCell ref="U4:U5"/>
    <mergeCell ref="V4:V5"/>
    <mergeCell ref="W4:W5"/>
    <mergeCell ref="X4:X5"/>
    <mergeCell ref="A2:X2"/>
    <mergeCell ref="D4:D5"/>
    <mergeCell ref="E4:E5"/>
    <mergeCell ref="G4:J4"/>
    <mergeCell ref="F4:F5"/>
    <mergeCell ref="A4:C4"/>
    <mergeCell ref="K4:M4"/>
    <mergeCell ref="N4:T4"/>
  </mergeCells>
  <printOptions horizontalCentered="1"/>
  <pageMargins left="0.42" right="0.19" top="0.7874015748031497" bottom="0.3937007874015748" header="0.5118110236220472" footer="0.5118110236220472"/>
  <pageSetup fitToHeight="10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showZero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"/>
    </sheetView>
  </sheetViews>
  <sheetFormatPr defaultColWidth="9.33203125" defaultRowHeight="11.25"/>
  <cols>
    <col min="1" max="1" width="13" style="42" customWidth="1"/>
    <col min="2" max="2" width="12.83203125" style="42" customWidth="1"/>
    <col min="3" max="3" width="10.83203125" style="114" customWidth="1"/>
    <col min="4" max="4" width="32" style="42" customWidth="1"/>
    <col min="5" max="5" width="10.83203125" style="42" customWidth="1"/>
    <col min="6" max="6" width="7.5" style="42" customWidth="1"/>
    <col min="7" max="10" width="10.83203125" style="42" customWidth="1"/>
    <col min="11" max="11" width="12.83203125" style="42" customWidth="1"/>
    <col min="12" max="12" width="10.83203125" style="42" customWidth="1"/>
    <col min="13" max="13" width="12.5" style="42" customWidth="1"/>
    <col min="14" max="16384" width="12" style="42" customWidth="1"/>
  </cols>
  <sheetData>
    <row r="1" ht="14.25">
      <c r="M1" s="138" t="s">
        <v>252</v>
      </c>
    </row>
    <row r="2" spans="1:13" ht="29.25" customHeight="1">
      <c r="A2" s="163" t="s">
        <v>116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2:13" ht="14.25">
      <c r="B3" s="43"/>
      <c r="C3" s="43"/>
      <c r="D3" s="43"/>
      <c r="E3" s="44"/>
      <c r="F3" s="43"/>
      <c r="G3" s="45"/>
      <c r="H3" s="45"/>
      <c r="I3" s="45"/>
      <c r="J3" s="45"/>
      <c r="K3" s="45"/>
      <c r="L3" s="45"/>
      <c r="M3" s="47" t="s">
        <v>12</v>
      </c>
    </row>
    <row r="4" spans="1:13" ht="17.25" customHeight="1">
      <c r="A4" s="164" t="s">
        <v>125</v>
      </c>
      <c r="B4" s="158" t="s">
        <v>53</v>
      </c>
      <c r="C4" s="158"/>
      <c r="D4" s="157" t="s">
        <v>44</v>
      </c>
      <c r="E4" s="157" t="s">
        <v>45</v>
      </c>
      <c r="F4" s="157" t="s">
        <v>46</v>
      </c>
      <c r="G4" s="100" t="s">
        <v>47</v>
      </c>
      <c r="H4" s="100"/>
      <c r="I4" s="100"/>
      <c r="J4" s="100"/>
      <c r="K4" s="158" t="s">
        <v>48</v>
      </c>
      <c r="L4" s="158" t="s">
        <v>49</v>
      </c>
      <c r="M4" s="157" t="s">
        <v>50</v>
      </c>
    </row>
    <row r="5" spans="1:13" ht="27" customHeight="1">
      <c r="A5" s="164"/>
      <c r="B5" s="157" t="s">
        <v>51</v>
      </c>
      <c r="C5" s="157" t="s">
        <v>52</v>
      </c>
      <c r="D5" s="157"/>
      <c r="E5" s="157"/>
      <c r="F5" s="157"/>
      <c r="G5" s="158" t="s">
        <v>38</v>
      </c>
      <c r="H5" s="148" t="s">
        <v>126</v>
      </c>
      <c r="I5" s="148" t="s">
        <v>127</v>
      </c>
      <c r="J5" s="158" t="s">
        <v>117</v>
      </c>
      <c r="K5" s="158"/>
      <c r="L5" s="158"/>
      <c r="M5" s="157"/>
    </row>
    <row r="6" spans="1:13" ht="10.5" customHeight="1">
      <c r="A6" s="164"/>
      <c r="B6" s="157"/>
      <c r="C6" s="157"/>
      <c r="D6" s="157"/>
      <c r="E6" s="157"/>
      <c r="F6" s="157"/>
      <c r="G6" s="158"/>
      <c r="H6" s="148"/>
      <c r="I6" s="148"/>
      <c r="J6" s="158"/>
      <c r="K6" s="158"/>
      <c r="L6" s="158"/>
      <c r="M6" s="157"/>
    </row>
    <row r="7" spans="1:13" ht="19.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</row>
    <row r="8" spans="1:13" s="46" customFormat="1" ht="24" customHeight="1">
      <c r="A8" s="160" t="s">
        <v>115</v>
      </c>
      <c r="B8" s="159" t="s">
        <v>128</v>
      </c>
      <c r="C8" s="159"/>
      <c r="D8" s="104"/>
      <c r="E8" s="105"/>
      <c r="F8" s="105"/>
      <c r="G8" s="108">
        <f>SUM(G9:G26)</f>
        <v>63702.9</v>
      </c>
      <c r="H8" s="108">
        <f>SUM(H9:H26)</f>
        <v>63702.9</v>
      </c>
      <c r="I8" s="108">
        <f>SUM(I9:I26)</f>
        <v>0</v>
      </c>
      <c r="J8" s="101">
        <v>0</v>
      </c>
      <c r="K8" s="105"/>
      <c r="L8" s="105"/>
      <c r="M8" s="105"/>
    </row>
    <row r="9" spans="1:13" s="46" customFormat="1" ht="24">
      <c r="A9" s="161"/>
      <c r="B9" s="86" t="s">
        <v>131</v>
      </c>
      <c r="C9" s="76" t="s">
        <v>132</v>
      </c>
      <c r="D9" s="76" t="s">
        <v>133</v>
      </c>
      <c r="E9" s="76">
        <v>1000</v>
      </c>
      <c r="F9" s="76" t="s">
        <v>134</v>
      </c>
      <c r="G9" s="109">
        <v>50</v>
      </c>
      <c r="H9" s="109">
        <v>50</v>
      </c>
      <c r="I9" s="56"/>
      <c r="J9" s="107">
        <v>0</v>
      </c>
      <c r="K9" s="76">
        <v>2016.05</v>
      </c>
      <c r="L9" s="80" t="s">
        <v>135</v>
      </c>
      <c r="M9" s="80">
        <v>8356229</v>
      </c>
    </row>
    <row r="10" spans="1:13" s="46" customFormat="1" ht="24">
      <c r="A10" s="161"/>
      <c r="B10" s="86" t="s">
        <v>130</v>
      </c>
      <c r="C10" s="67" t="s">
        <v>136</v>
      </c>
      <c r="D10" s="86" t="s">
        <v>137</v>
      </c>
      <c r="E10" s="86">
        <v>40</v>
      </c>
      <c r="F10" s="86" t="s">
        <v>118</v>
      </c>
      <c r="G10" s="110">
        <v>48</v>
      </c>
      <c r="H10" s="110">
        <v>48</v>
      </c>
      <c r="I10" s="56"/>
      <c r="J10" s="107">
        <v>0</v>
      </c>
      <c r="K10" s="80">
        <v>2016.07</v>
      </c>
      <c r="L10" s="80" t="s">
        <v>135</v>
      </c>
      <c r="M10" s="80">
        <v>8356229</v>
      </c>
    </row>
    <row r="11" spans="1:13" s="46" customFormat="1" ht="36">
      <c r="A11" s="161"/>
      <c r="B11" s="86" t="s">
        <v>138</v>
      </c>
      <c r="C11" s="67" t="s">
        <v>139</v>
      </c>
      <c r="D11" s="86" t="s">
        <v>140</v>
      </c>
      <c r="E11" s="86">
        <v>1000</v>
      </c>
      <c r="F11" s="86" t="s">
        <v>118</v>
      </c>
      <c r="G11" s="110">
        <v>300</v>
      </c>
      <c r="H11" s="110">
        <v>300</v>
      </c>
      <c r="I11" s="56"/>
      <c r="J11" s="107">
        <v>0</v>
      </c>
      <c r="K11" s="80">
        <v>2016.07</v>
      </c>
      <c r="L11" s="80" t="s">
        <v>135</v>
      </c>
      <c r="M11" s="80">
        <v>8356229</v>
      </c>
    </row>
    <row r="12" spans="1:13" s="46" customFormat="1" ht="24">
      <c r="A12" s="161"/>
      <c r="B12" s="86" t="s">
        <v>121</v>
      </c>
      <c r="C12" s="76" t="s">
        <v>141</v>
      </c>
      <c r="D12" s="76" t="s">
        <v>142</v>
      </c>
      <c r="E12" s="76">
        <v>30</v>
      </c>
      <c r="F12" s="76" t="s">
        <v>119</v>
      </c>
      <c r="G12" s="109">
        <v>18</v>
      </c>
      <c r="H12" s="109">
        <v>18</v>
      </c>
      <c r="I12" s="56"/>
      <c r="J12" s="107">
        <v>0</v>
      </c>
      <c r="K12" s="76">
        <v>2016.03</v>
      </c>
      <c r="L12" s="80" t="s">
        <v>135</v>
      </c>
      <c r="M12" s="80">
        <v>8356229</v>
      </c>
    </row>
    <row r="13" spans="1:13" s="46" customFormat="1" ht="48">
      <c r="A13" s="161"/>
      <c r="B13" s="86" t="s">
        <v>143</v>
      </c>
      <c r="C13" s="76" t="s">
        <v>144</v>
      </c>
      <c r="D13" s="76" t="s">
        <v>120</v>
      </c>
      <c r="E13" s="76">
        <v>1</v>
      </c>
      <c r="F13" s="76" t="s">
        <v>118</v>
      </c>
      <c r="G13" s="109">
        <v>100</v>
      </c>
      <c r="H13" s="109">
        <v>100</v>
      </c>
      <c r="I13" s="56"/>
      <c r="J13" s="107">
        <v>0</v>
      </c>
      <c r="K13" s="76">
        <v>2016.03</v>
      </c>
      <c r="L13" s="80" t="s">
        <v>135</v>
      </c>
      <c r="M13" s="80">
        <v>8356229</v>
      </c>
    </row>
    <row r="14" spans="1:13" s="46" customFormat="1" ht="49.5" customHeight="1">
      <c r="A14" s="161"/>
      <c r="B14" s="89" t="s">
        <v>122</v>
      </c>
      <c r="C14" s="86" t="s">
        <v>145</v>
      </c>
      <c r="D14" s="86" t="s">
        <v>146</v>
      </c>
      <c r="E14" s="103">
        <v>20</v>
      </c>
      <c r="F14" s="80" t="s">
        <v>119</v>
      </c>
      <c r="G14" s="111">
        <v>49</v>
      </c>
      <c r="H14" s="111">
        <v>49</v>
      </c>
      <c r="I14" s="56"/>
      <c r="J14" s="107">
        <v>0</v>
      </c>
      <c r="K14" s="80">
        <v>2016.02</v>
      </c>
      <c r="L14" s="80" t="s">
        <v>135</v>
      </c>
      <c r="M14" s="80">
        <v>8356229</v>
      </c>
    </row>
    <row r="15" spans="1:13" s="46" customFormat="1" ht="24">
      <c r="A15" s="161"/>
      <c r="B15" s="86" t="s">
        <v>123</v>
      </c>
      <c r="C15" s="67" t="s">
        <v>147</v>
      </c>
      <c r="D15" s="86" t="s">
        <v>148</v>
      </c>
      <c r="E15" s="80">
        <v>500</v>
      </c>
      <c r="F15" s="80" t="s">
        <v>149</v>
      </c>
      <c r="G15" s="106">
        <v>260</v>
      </c>
      <c r="H15" s="106">
        <v>260</v>
      </c>
      <c r="I15" s="56"/>
      <c r="J15" s="107">
        <v>0</v>
      </c>
      <c r="K15" s="86">
        <v>2016.09</v>
      </c>
      <c r="L15" s="80" t="s">
        <v>135</v>
      </c>
      <c r="M15" s="80">
        <v>8356229</v>
      </c>
    </row>
    <row r="16" spans="1:13" s="46" customFormat="1" ht="37.5" customHeight="1">
      <c r="A16" s="161"/>
      <c r="B16" s="86" t="s">
        <v>150</v>
      </c>
      <c r="C16" s="86" t="s">
        <v>151</v>
      </c>
      <c r="D16" s="89" t="s">
        <v>152</v>
      </c>
      <c r="E16" s="86"/>
      <c r="F16" s="86"/>
      <c r="G16" s="110">
        <v>500</v>
      </c>
      <c r="H16" s="110">
        <v>500</v>
      </c>
      <c r="I16" s="56"/>
      <c r="J16" s="107">
        <v>0</v>
      </c>
      <c r="K16" s="86">
        <v>2016.02</v>
      </c>
      <c r="L16" s="80" t="s">
        <v>135</v>
      </c>
      <c r="M16" s="80">
        <v>8356229</v>
      </c>
    </row>
    <row r="17" spans="1:13" s="46" customFormat="1" ht="24">
      <c r="A17" s="161"/>
      <c r="B17" s="86" t="s">
        <v>153</v>
      </c>
      <c r="C17" s="67" t="s">
        <v>154</v>
      </c>
      <c r="D17" s="86" t="s">
        <v>155</v>
      </c>
      <c r="E17" s="80"/>
      <c r="F17" s="80"/>
      <c r="G17" s="106">
        <v>620</v>
      </c>
      <c r="H17" s="106">
        <v>620</v>
      </c>
      <c r="I17" s="56"/>
      <c r="J17" s="107">
        <v>0</v>
      </c>
      <c r="K17" s="86">
        <v>2016.09</v>
      </c>
      <c r="L17" s="80" t="s">
        <v>135</v>
      </c>
      <c r="M17" s="80">
        <v>8356229</v>
      </c>
    </row>
    <row r="18" spans="1:13" s="46" customFormat="1" ht="36">
      <c r="A18" s="161"/>
      <c r="B18" s="86" t="s">
        <v>156</v>
      </c>
      <c r="C18" s="67" t="s">
        <v>157</v>
      </c>
      <c r="D18" s="86" t="s">
        <v>158</v>
      </c>
      <c r="E18" s="86">
        <v>1</v>
      </c>
      <c r="F18" s="86" t="s">
        <v>129</v>
      </c>
      <c r="G18" s="110">
        <v>100</v>
      </c>
      <c r="H18" s="110">
        <v>100</v>
      </c>
      <c r="I18" s="56"/>
      <c r="J18" s="107">
        <v>0</v>
      </c>
      <c r="K18" s="67" t="s">
        <v>159</v>
      </c>
      <c r="L18" s="80" t="s">
        <v>135</v>
      </c>
      <c r="M18" s="80">
        <v>8356229</v>
      </c>
    </row>
    <row r="19" spans="1:13" s="46" customFormat="1" ht="36">
      <c r="A19" s="161"/>
      <c r="B19" s="86" t="s">
        <v>160</v>
      </c>
      <c r="C19" s="67" t="s">
        <v>161</v>
      </c>
      <c r="D19" s="86" t="s">
        <v>162</v>
      </c>
      <c r="E19" s="86">
        <v>1</v>
      </c>
      <c r="F19" s="86"/>
      <c r="G19" s="110">
        <v>1716</v>
      </c>
      <c r="H19" s="110">
        <v>1716</v>
      </c>
      <c r="I19" s="56"/>
      <c r="J19" s="107">
        <v>0</v>
      </c>
      <c r="K19" s="86">
        <v>2016.05</v>
      </c>
      <c r="L19" s="80" t="s">
        <v>135</v>
      </c>
      <c r="M19" s="80">
        <v>8356229</v>
      </c>
    </row>
    <row r="20" spans="1:13" s="46" customFormat="1" ht="36">
      <c r="A20" s="161"/>
      <c r="B20" s="76" t="s">
        <v>163</v>
      </c>
      <c r="C20" s="67" t="s">
        <v>164</v>
      </c>
      <c r="D20" s="67" t="s">
        <v>165</v>
      </c>
      <c r="E20" s="102">
        <v>13333.63</v>
      </c>
      <c r="F20" s="67" t="s">
        <v>166</v>
      </c>
      <c r="G20" s="111">
        <f>H20</f>
        <v>19758.2</v>
      </c>
      <c r="H20" s="111">
        <v>19758.2</v>
      </c>
      <c r="I20" s="56"/>
      <c r="J20" s="107">
        <v>0</v>
      </c>
      <c r="K20" s="67" t="s">
        <v>167</v>
      </c>
      <c r="L20" s="80" t="s">
        <v>135</v>
      </c>
      <c r="M20" s="80">
        <v>8356229</v>
      </c>
    </row>
    <row r="21" spans="1:13" s="46" customFormat="1" ht="36">
      <c r="A21" s="161"/>
      <c r="B21" s="112" t="s">
        <v>168</v>
      </c>
      <c r="C21" s="67" t="s">
        <v>164</v>
      </c>
      <c r="D21" s="86" t="s">
        <v>169</v>
      </c>
      <c r="E21" s="86">
        <v>7700</v>
      </c>
      <c r="F21" s="86" t="s">
        <v>166</v>
      </c>
      <c r="G21" s="111">
        <f>H21</f>
        <v>10225.2</v>
      </c>
      <c r="H21" s="110">
        <v>10225.2</v>
      </c>
      <c r="I21" s="56"/>
      <c r="J21" s="107">
        <v>0</v>
      </c>
      <c r="K21" s="67" t="s">
        <v>167</v>
      </c>
      <c r="L21" s="80" t="s">
        <v>135</v>
      </c>
      <c r="M21" s="80">
        <v>8356229</v>
      </c>
    </row>
    <row r="22" spans="1:13" s="46" customFormat="1" ht="49.5" customHeight="1">
      <c r="A22" s="161"/>
      <c r="B22" s="113" t="s">
        <v>170</v>
      </c>
      <c r="C22" s="67" t="s">
        <v>171</v>
      </c>
      <c r="D22" s="86" t="s">
        <v>172</v>
      </c>
      <c r="E22" s="86"/>
      <c r="F22" s="86"/>
      <c r="G22" s="111">
        <v>378.5</v>
      </c>
      <c r="H22" s="110">
        <v>378.5</v>
      </c>
      <c r="I22" s="56"/>
      <c r="J22" s="107">
        <v>0</v>
      </c>
      <c r="K22" s="67" t="s">
        <v>167</v>
      </c>
      <c r="L22" s="80" t="s">
        <v>135</v>
      </c>
      <c r="M22" s="80">
        <v>8356229</v>
      </c>
    </row>
    <row r="23" spans="1:13" s="46" customFormat="1" ht="36">
      <c r="A23" s="161"/>
      <c r="B23" s="112" t="s">
        <v>124</v>
      </c>
      <c r="C23" s="67" t="s">
        <v>164</v>
      </c>
      <c r="D23" s="86" t="s">
        <v>169</v>
      </c>
      <c r="E23" s="86">
        <v>7700</v>
      </c>
      <c r="F23" s="86" t="s">
        <v>166</v>
      </c>
      <c r="G23" s="111">
        <f>H23</f>
        <v>11550</v>
      </c>
      <c r="H23" s="110">
        <v>11550</v>
      </c>
      <c r="I23" s="56"/>
      <c r="J23" s="107">
        <v>0</v>
      </c>
      <c r="K23" s="67" t="s">
        <v>167</v>
      </c>
      <c r="L23" s="80" t="s">
        <v>135</v>
      </c>
      <c r="M23" s="80">
        <v>8356229</v>
      </c>
    </row>
    <row r="24" spans="1:13" s="46" customFormat="1" ht="36">
      <c r="A24" s="161"/>
      <c r="B24" s="86" t="s">
        <v>173</v>
      </c>
      <c r="C24" s="67" t="s">
        <v>164</v>
      </c>
      <c r="D24" s="67" t="s">
        <v>174</v>
      </c>
      <c r="E24" s="102">
        <v>9600</v>
      </c>
      <c r="F24" s="67" t="s">
        <v>166</v>
      </c>
      <c r="G24" s="111">
        <f>H24</f>
        <v>17280</v>
      </c>
      <c r="H24" s="111">
        <v>17280</v>
      </c>
      <c r="I24" s="56"/>
      <c r="J24" s="107">
        <v>0</v>
      </c>
      <c r="K24" s="67" t="s">
        <v>167</v>
      </c>
      <c r="L24" s="80" t="s">
        <v>135</v>
      </c>
      <c r="M24" s="80">
        <v>8356229</v>
      </c>
    </row>
    <row r="25" spans="1:13" s="46" customFormat="1" ht="36">
      <c r="A25" s="161"/>
      <c r="B25" s="112" t="s">
        <v>175</v>
      </c>
      <c r="C25" s="67" t="s">
        <v>171</v>
      </c>
      <c r="D25" s="86" t="s">
        <v>172</v>
      </c>
      <c r="E25" s="86"/>
      <c r="F25" s="86"/>
      <c r="G25" s="111">
        <v>400</v>
      </c>
      <c r="H25" s="110">
        <v>400</v>
      </c>
      <c r="I25" s="56"/>
      <c r="J25" s="107">
        <v>0</v>
      </c>
      <c r="K25" s="67" t="s">
        <v>167</v>
      </c>
      <c r="L25" s="80" t="s">
        <v>135</v>
      </c>
      <c r="M25" s="80">
        <v>8356229</v>
      </c>
    </row>
    <row r="26" spans="1:13" s="46" customFormat="1" ht="36">
      <c r="A26" s="162"/>
      <c r="B26" s="112" t="s">
        <v>176</v>
      </c>
      <c r="C26" s="67" t="s">
        <v>177</v>
      </c>
      <c r="D26" s="86" t="s">
        <v>178</v>
      </c>
      <c r="E26" s="86"/>
      <c r="F26" s="86"/>
      <c r="G26" s="111">
        <v>350</v>
      </c>
      <c r="H26" s="110">
        <v>350</v>
      </c>
      <c r="I26" s="56"/>
      <c r="J26" s="107">
        <v>0</v>
      </c>
      <c r="K26" s="67" t="s">
        <v>167</v>
      </c>
      <c r="L26" s="80" t="s">
        <v>135</v>
      </c>
      <c r="M26" s="80">
        <v>8356229</v>
      </c>
    </row>
  </sheetData>
  <mergeCells count="17">
    <mergeCell ref="B8:C8"/>
    <mergeCell ref="A8:A26"/>
    <mergeCell ref="A2:M2"/>
    <mergeCell ref="A4:A6"/>
    <mergeCell ref="G5:G6"/>
    <mergeCell ref="I5:I6"/>
    <mergeCell ref="B4:C4"/>
    <mergeCell ref="D4:D6"/>
    <mergeCell ref="E4:E6"/>
    <mergeCell ref="B5:B6"/>
    <mergeCell ref="M4:M6"/>
    <mergeCell ref="L4:L6"/>
    <mergeCell ref="K4:K6"/>
    <mergeCell ref="C5:C6"/>
    <mergeCell ref="F4:F6"/>
    <mergeCell ref="H5:H6"/>
    <mergeCell ref="J5:J6"/>
  </mergeCells>
  <printOptions horizontalCentered="1"/>
  <pageMargins left="0.3937007874015748" right="0.23" top="0.33" bottom="0.26" header="0.22" footer="0.17"/>
  <pageSetup horizontalDpi="300" verticalDpi="3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showZeros="0" workbookViewId="0" topLeftCell="A1">
      <selection activeCell="L13" sqref="L13"/>
    </sheetView>
  </sheetViews>
  <sheetFormatPr defaultColWidth="9.33203125" defaultRowHeight="11.25"/>
  <cols>
    <col min="1" max="1" width="39.66015625" style="70" customWidth="1"/>
    <col min="2" max="2" width="12" style="70" customWidth="1"/>
    <col min="3" max="3" width="11.33203125" style="79" customWidth="1"/>
    <col min="4" max="4" width="8.66015625" style="70" customWidth="1"/>
    <col min="5" max="5" width="8.16015625" style="70" customWidth="1"/>
    <col min="6" max="6" width="19.16015625" style="70" customWidth="1"/>
    <col min="7" max="7" width="7.5" style="70" customWidth="1"/>
    <col min="8" max="8" width="15.16015625" style="70" customWidth="1"/>
    <col min="9" max="9" width="8.33203125" style="70" customWidth="1"/>
    <col min="10" max="10" width="10.83203125" style="70" customWidth="1"/>
    <col min="11" max="11" width="7.66015625" style="70" customWidth="1"/>
    <col min="12" max="12" width="8.66015625" style="70" customWidth="1"/>
    <col min="13" max="13" width="7" style="70" customWidth="1"/>
    <col min="14" max="33" width="12" style="70" customWidth="1"/>
    <col min="34" max="43" width="0" style="70" hidden="1" customWidth="1"/>
    <col min="44" max="16384" width="12" style="70" customWidth="1"/>
  </cols>
  <sheetData>
    <row r="1" spans="1:13" ht="14.25">
      <c r="A1" s="165"/>
      <c r="B1" s="165"/>
      <c r="C1" s="165"/>
      <c r="D1" s="165"/>
      <c r="E1" s="165"/>
      <c r="F1" s="68"/>
      <c r="G1" s="68"/>
      <c r="H1" s="68"/>
      <c r="I1" s="68"/>
      <c r="J1" s="68"/>
      <c r="K1" s="68"/>
      <c r="L1" s="68" t="s">
        <v>251</v>
      </c>
      <c r="M1" s="69"/>
    </row>
    <row r="2" spans="1:13" ht="27">
      <c r="A2" s="166" t="s">
        <v>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75" customFormat="1" ht="21" customHeight="1">
      <c r="A3" s="71"/>
      <c r="B3" s="72"/>
      <c r="C3" s="73"/>
      <c r="D3" s="74"/>
      <c r="E3" s="74"/>
      <c r="F3" s="74"/>
      <c r="G3" s="74"/>
      <c r="H3" s="74"/>
      <c r="I3" s="74"/>
      <c r="J3" s="74"/>
      <c r="K3" s="178" t="s">
        <v>100</v>
      </c>
      <c r="L3" s="178"/>
      <c r="M3" s="81"/>
    </row>
    <row r="4" spans="1:13" s="75" customFormat="1" ht="18" customHeight="1">
      <c r="A4" s="167" t="s">
        <v>101</v>
      </c>
      <c r="B4" s="167" t="s">
        <v>38</v>
      </c>
      <c r="C4" s="169" t="s">
        <v>102</v>
      </c>
      <c r="D4" s="169" t="s">
        <v>103</v>
      </c>
      <c r="E4" s="169" t="s">
        <v>104</v>
      </c>
      <c r="F4" s="171" t="s">
        <v>105</v>
      </c>
      <c r="G4" s="175" t="s">
        <v>106</v>
      </c>
      <c r="H4" s="176"/>
      <c r="I4" s="176"/>
      <c r="J4" s="177"/>
      <c r="K4" s="171" t="s">
        <v>107</v>
      </c>
      <c r="L4" s="171" t="s">
        <v>108</v>
      </c>
      <c r="M4" s="173" t="s">
        <v>109</v>
      </c>
    </row>
    <row r="5" spans="1:13" s="77" customFormat="1" ht="39" customHeight="1">
      <c r="A5" s="168"/>
      <c r="B5" s="168"/>
      <c r="C5" s="170"/>
      <c r="D5" s="170"/>
      <c r="E5" s="170"/>
      <c r="F5" s="172"/>
      <c r="G5" s="76" t="s">
        <v>110</v>
      </c>
      <c r="H5" s="76" t="s">
        <v>111</v>
      </c>
      <c r="I5" s="76" t="s">
        <v>112</v>
      </c>
      <c r="J5" s="76" t="s">
        <v>113</v>
      </c>
      <c r="K5" s="172"/>
      <c r="L5" s="172"/>
      <c r="M5" s="174"/>
    </row>
    <row r="6" spans="1:13" s="77" customFormat="1" ht="19.5" customHeight="1">
      <c r="A6" s="85" t="s">
        <v>114</v>
      </c>
      <c r="B6" s="78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8">
        <v>8</v>
      </c>
      <c r="J6" s="78">
        <v>9</v>
      </c>
      <c r="K6" s="78">
        <v>10</v>
      </c>
      <c r="L6" s="78">
        <v>11</v>
      </c>
      <c r="M6" s="78">
        <v>12</v>
      </c>
    </row>
  </sheetData>
  <mergeCells count="13">
    <mergeCell ref="L4:L5"/>
    <mergeCell ref="K4:K5"/>
    <mergeCell ref="K3:L3"/>
    <mergeCell ref="A1:E1"/>
    <mergeCell ref="A2:M2"/>
    <mergeCell ref="A4:A5"/>
    <mergeCell ref="B4:B5"/>
    <mergeCell ref="C4:C5"/>
    <mergeCell ref="D4:D5"/>
    <mergeCell ref="E4:E5"/>
    <mergeCell ref="F4:F5"/>
    <mergeCell ref="M4:M5"/>
    <mergeCell ref="G4:J4"/>
  </mergeCells>
  <printOptions horizontalCentered="1"/>
  <pageMargins left="0.16" right="0.17" top="0.22" bottom="0.36" header="0.28" footer="0.16"/>
  <pageSetup horizontalDpi="300" verticalDpi="3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2016-02-17T01:59:56Z</cp:lastPrinted>
  <dcterms:created xsi:type="dcterms:W3CDTF">2013-01-16T01:49:38Z</dcterms:created>
  <dcterms:modified xsi:type="dcterms:W3CDTF">2016-12-19T01:17:36Z</dcterms:modified>
  <cp:category/>
  <cp:version/>
  <cp:contentType/>
  <cp:contentStatus/>
</cp:coreProperties>
</file>