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871" firstSheet="1" activeTab="1"/>
  </bookViews>
  <sheets>
    <sheet name="0000000" sheetId="1" state="veryHidden" r:id="rId1"/>
    <sheet name="三公经费公开表" sheetId="2" r:id="rId2"/>
    <sheet name="1收支预算总表" sheetId="3" r:id="rId3"/>
    <sheet name="2收入预算表" sheetId="4" r:id="rId4"/>
    <sheet name="3支出预算表 (简)" sheetId="5" r:id="rId5"/>
    <sheet name="4一般公共预算支出表" sheetId="6" r:id="rId6"/>
    <sheet name="5基金预算支出表" sheetId="7" r:id="rId7"/>
    <sheet name="6政府采购表" sheetId="8" r:id="rId8"/>
    <sheet name="5项目支出预算表" sheetId="9" r:id="rId9"/>
    <sheet name="8收入计划表" sheetId="10" r:id="rId10"/>
  </sheets>
  <definedNames>
    <definedName name="_xlnm.Print_Area">$A$1:$W$8</definedName>
    <definedName name="_xlnm.Print_Titles" localSheetId="3">'2收入预算表'!$1:$6</definedName>
    <definedName name="_xlnm.Print_Titles" localSheetId="4">'3支出预算表 (简)'!$A:$D,'3支出预算表 (简)'!$1:$6</definedName>
    <definedName name="_xlnm.Print_Titles" localSheetId="5">'4一般公共预算支出表'!$1:$6</definedName>
    <definedName name="_xlnm.Print_Titles" localSheetId="6">'5基金预算支出表'!$1:$6</definedName>
    <definedName name="_xlnm.Print_Titles" localSheetId="8">'5项目支出预算表'!$1:$5</definedName>
    <definedName name="_xlnm.Print_Titles" localSheetId="7">'6政府采购表'!$1:$5</definedName>
    <definedName name="_xlnm.Print_Titles" localSheetId="9">'8收入计划表'!$2:$7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<sst xmlns="http://schemas.openxmlformats.org/spreadsheetml/2006/main" count="598" uniqueCount="271">
  <si>
    <t>三、事业单位经营支出</t>
  </si>
  <si>
    <t>五、上缴上级支出</t>
  </si>
  <si>
    <t xml:space="preserve">       纳入预算管理的政府性基金结转</t>
  </si>
  <si>
    <t>四、对附属单位补助支出</t>
  </si>
  <si>
    <t>其他结转</t>
  </si>
  <si>
    <t>上级补助收入</t>
  </si>
  <si>
    <t>上年结转</t>
  </si>
  <si>
    <t xml:space="preserve"> 收 支 预 算 总 表</t>
  </si>
  <si>
    <t>项             目</t>
  </si>
  <si>
    <t>支　　　出　　　总　　　计</t>
  </si>
  <si>
    <t>四、事业单位经营收入</t>
  </si>
  <si>
    <t>附属单位上缴收入</t>
  </si>
  <si>
    <t>单位：千元</t>
  </si>
  <si>
    <t>七、附属单位上缴收入</t>
  </si>
  <si>
    <t>单位名称（科目）</t>
  </si>
  <si>
    <t>类</t>
  </si>
  <si>
    <t>本  年  支  出  合  计</t>
  </si>
  <si>
    <t>单位代码</t>
  </si>
  <si>
    <t>纳入预算管理的政府性基金结转</t>
  </si>
  <si>
    <t>事业单位经营收入</t>
  </si>
  <si>
    <t xml:space="preserve">       专项结转</t>
  </si>
  <si>
    <t>支出预算表</t>
  </si>
  <si>
    <t>六、上级补助收入</t>
  </si>
  <si>
    <t>项                    目</t>
  </si>
  <si>
    <t>其他收入</t>
  </si>
  <si>
    <t>五、其他收入</t>
  </si>
  <si>
    <t>**</t>
  </si>
  <si>
    <t>本  年  收  入  合  计</t>
  </si>
  <si>
    <t>项</t>
  </si>
  <si>
    <t>专项结转</t>
  </si>
  <si>
    <t>款</t>
  </si>
  <si>
    <t>八、用事业基金弥补收支差额</t>
  </si>
  <si>
    <t>用事业基金弥补收支差额</t>
  </si>
  <si>
    <t>收入预算表</t>
  </si>
  <si>
    <t>单位名称</t>
  </si>
  <si>
    <t>收      入      总      计</t>
  </si>
  <si>
    <t xml:space="preserve">       其他结转</t>
  </si>
  <si>
    <t>九、上年结转</t>
  </si>
  <si>
    <t>总计</t>
  </si>
  <si>
    <t>二、项目支出</t>
  </si>
  <si>
    <t>科目编码</t>
  </si>
  <si>
    <t>02表</t>
  </si>
  <si>
    <t>04表</t>
  </si>
  <si>
    <t>规格要求</t>
  </si>
  <si>
    <t>数量</t>
  </si>
  <si>
    <t>计量单位</t>
  </si>
  <si>
    <t>资     金     来     源</t>
  </si>
  <si>
    <t>计划投入使用时间</t>
  </si>
  <si>
    <t>联系人</t>
  </si>
  <si>
    <t>电话</t>
  </si>
  <si>
    <t>采购项目</t>
  </si>
  <si>
    <t>采购目录</t>
  </si>
  <si>
    <t>05表</t>
  </si>
  <si>
    <t>03表</t>
  </si>
  <si>
    <t>对企事业单位的补贴</t>
  </si>
  <si>
    <t>债务利息支出</t>
  </si>
  <si>
    <t>其他资本性支出</t>
  </si>
  <si>
    <t>其他支出</t>
  </si>
  <si>
    <t>基本工资</t>
  </si>
  <si>
    <t>津贴补贴</t>
  </si>
  <si>
    <t>绩效工资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</si>
  <si>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</si>
  <si>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</si>
  <si>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</si>
  <si>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</si>
  <si>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</si>
  <si>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</si>
  <si>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</si>
  <si>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</si>
  <si>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其他</t>
  </si>
  <si>
    <t>一般公共预算支出预算表</t>
  </si>
  <si>
    <t>政府性基金预算支出预算表</t>
  </si>
  <si>
    <t>工资福利支出</t>
  </si>
  <si>
    <t>对个人和家庭的补助</t>
  </si>
  <si>
    <t>商品和服务支出</t>
  </si>
  <si>
    <t>一般公共预算拨款</t>
  </si>
  <si>
    <t>政府性基金预算拨款</t>
  </si>
  <si>
    <t>专户管理资金</t>
  </si>
  <si>
    <t>单位名称</t>
  </si>
  <si>
    <t>备注</t>
  </si>
  <si>
    <t>项目支出预算表</t>
  </si>
  <si>
    <t>政府性基金</t>
  </si>
  <si>
    <t>专项收入</t>
  </si>
  <si>
    <t>单位：千元</t>
  </si>
  <si>
    <t>公共财政预算</t>
  </si>
  <si>
    <t>其他收入</t>
  </si>
  <si>
    <t>增收(+)减收(-)数</t>
  </si>
  <si>
    <t>行政性收费</t>
  </si>
  <si>
    <t>罚没收入</t>
  </si>
  <si>
    <t>事业性收费</t>
  </si>
  <si>
    <t>国有资源有偿使用收入</t>
  </si>
  <si>
    <t>捐赠等其他收入</t>
  </si>
  <si>
    <t>2014年实际征收数</t>
  </si>
  <si>
    <t>政策性增收(+)减收(-)数</t>
  </si>
  <si>
    <t>栏次</t>
  </si>
  <si>
    <t>预算单位收入计划表</t>
  </si>
  <si>
    <t>2016年收入计划总计</t>
  </si>
  <si>
    <t>核定计划小计</t>
  </si>
  <si>
    <t>2016年核定征收计划数</t>
  </si>
  <si>
    <t>单位：千元</t>
  </si>
  <si>
    <t>单位名称</t>
  </si>
  <si>
    <t>公共财政预算安排</t>
  </si>
  <si>
    <t>政府性基金安排</t>
  </si>
  <si>
    <t>结余结转等资金安排</t>
  </si>
  <si>
    <t>项目资金安排依据</t>
  </si>
  <si>
    <t>综合目标管理情况</t>
  </si>
  <si>
    <t>是否实施政府采购</t>
  </si>
  <si>
    <t>是否实施政府购买服务</t>
  </si>
  <si>
    <t>备注</t>
  </si>
  <si>
    <t>经费性质项目金额</t>
  </si>
  <si>
    <t>支出进度具体目标和使用具体方向</t>
  </si>
  <si>
    <t>非经费性质项目金额</t>
  </si>
  <si>
    <t>绩效管理具体目标</t>
  </si>
  <si>
    <t>栏  次</t>
  </si>
  <si>
    <t>市工业学校</t>
  </si>
  <si>
    <t>市工业学校</t>
  </si>
  <si>
    <t>套</t>
  </si>
  <si>
    <t>组</t>
  </si>
  <si>
    <t>部门单位：日照市工业学校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</si>
  <si>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</si>
  <si>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</si>
  <si>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</si>
  <si>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</si>
  <si>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</si>
  <si>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</si>
  <si>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　其中：（1）公务用车运行维护费（3辆）</t>
  </si>
  <si>
    <t>　　　　　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</si>
  <si>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1"/>
        <color indexed="8"/>
        <rFont val="宋体"/>
        <family val="0"/>
      </rPr>
      <t>括领导干部</t>
    </r>
    <r>
      <rPr>
        <sz val="11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</si>
  <si>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2015年“三公”经费预算财政拨款情况统计表</t>
  </si>
  <si>
    <t>01表</t>
  </si>
  <si>
    <t>收                     入</t>
  </si>
  <si>
    <t>支                     出</t>
  </si>
  <si>
    <t>2015年预算</t>
  </si>
  <si>
    <t>一、基本支出</t>
  </si>
  <si>
    <t>二、预算外资金（专户）</t>
  </si>
  <si>
    <t xml:space="preserve">        工资福利支出</t>
  </si>
  <si>
    <t>三、事业收入（不含预算外资金）</t>
  </si>
  <si>
    <t xml:space="preserve">        对个人和家庭的补助支出</t>
  </si>
  <si>
    <t xml:space="preserve">        商品和服务支出（日常公用）</t>
  </si>
  <si>
    <t xml:space="preserve">        资本性支出（专项投资）</t>
  </si>
  <si>
    <t xml:space="preserve">        专项商品和服务支出（专项公用）</t>
  </si>
  <si>
    <t xml:space="preserve">        债务还本及利息支出</t>
  </si>
  <si>
    <t xml:space="preserve">        其他项目支出</t>
  </si>
  <si>
    <t>六、其他支出</t>
  </si>
  <si>
    <t>一、财政拨款（补助）</t>
  </si>
  <si>
    <t>政 府 采 购 预 算 表</t>
  </si>
  <si>
    <t>项  目</t>
  </si>
  <si>
    <t>合计</t>
  </si>
  <si>
    <t>公共财政预算经费拨款</t>
  </si>
  <si>
    <t>政府性基金收入安排的拨款</t>
  </si>
  <si>
    <t>预算外资金收入安排的拨款</t>
  </si>
  <si>
    <t>结余结转资金</t>
  </si>
  <si>
    <t>市工业学校</t>
  </si>
  <si>
    <t>笔记本电脑</t>
  </si>
  <si>
    <t>货物采购</t>
  </si>
  <si>
    <t>联想</t>
  </si>
  <si>
    <t>台</t>
  </si>
  <si>
    <t>2015.5</t>
  </si>
  <si>
    <t>姜在军</t>
  </si>
  <si>
    <t>5883639</t>
  </si>
  <si>
    <t>照相机</t>
  </si>
  <si>
    <t>单反</t>
  </si>
  <si>
    <t>厉铬</t>
  </si>
  <si>
    <t>打印复印一体机</t>
  </si>
  <si>
    <t>夏普AR-2048D</t>
  </si>
  <si>
    <t>惠普</t>
  </si>
  <si>
    <t>2015.3</t>
  </si>
  <si>
    <t>朱世东</t>
  </si>
  <si>
    <t>电脑</t>
  </si>
  <si>
    <t>联想双核2.0以上</t>
  </si>
  <si>
    <t>办公电脑</t>
  </si>
  <si>
    <t>1T硬盘、8G内存、独立显卡、刻录机</t>
  </si>
  <si>
    <t>王基</t>
  </si>
  <si>
    <t>5883610</t>
  </si>
  <si>
    <t>沙盘</t>
  </si>
  <si>
    <t>校准配置</t>
  </si>
  <si>
    <t>套</t>
  </si>
  <si>
    <t>台式电脑</t>
  </si>
  <si>
    <t>2015.3</t>
  </si>
  <si>
    <t>沙发</t>
  </si>
  <si>
    <t>3+1+1</t>
  </si>
  <si>
    <t>档案橱</t>
  </si>
  <si>
    <t>组</t>
  </si>
  <si>
    <t>摄像机</t>
  </si>
  <si>
    <t>佳能XF305</t>
  </si>
  <si>
    <t>背景布电动升降器</t>
  </si>
  <si>
    <t>12米长4米高</t>
  </si>
  <si>
    <t>台阶实验测试仪</t>
  </si>
  <si>
    <t>2015.9</t>
  </si>
  <si>
    <t>坐位体前屈测试仪</t>
  </si>
  <si>
    <t>医用高压灭菌锅</t>
  </si>
  <si>
    <t>口</t>
  </si>
  <si>
    <t>办公用台式微机</t>
  </si>
  <si>
    <t>货物采购</t>
  </si>
  <si>
    <t>品牌当前中档办公用微机配置</t>
  </si>
  <si>
    <t>台</t>
  </si>
  <si>
    <t>季作德</t>
  </si>
  <si>
    <t>教师办公桌椅</t>
  </si>
  <si>
    <t>匡树远</t>
  </si>
  <si>
    <t>视频会议室控制台</t>
  </si>
  <si>
    <t>科室用电脑桌</t>
  </si>
  <si>
    <t>张</t>
  </si>
  <si>
    <t>教室讲台</t>
  </si>
  <si>
    <t>付</t>
  </si>
  <si>
    <t>2吨开水炉</t>
  </si>
  <si>
    <t>水过滤装置</t>
  </si>
  <si>
    <t>考勤机、门禁等设备</t>
  </si>
  <si>
    <t>教学楼暖气片更换</t>
  </si>
  <si>
    <t>60mm钢制暖气片</t>
  </si>
  <si>
    <t>广播级话筒</t>
  </si>
  <si>
    <t>支</t>
  </si>
  <si>
    <t>王守亮</t>
  </si>
  <si>
    <t>监听耳机</t>
  </si>
  <si>
    <t>个</t>
  </si>
  <si>
    <t>无线话筒音箱</t>
  </si>
  <si>
    <t>8路调音台</t>
  </si>
  <si>
    <t>金马G272音箱</t>
  </si>
  <si>
    <t>无线麦克（带接收器）</t>
  </si>
  <si>
    <t>双人会议桌</t>
  </si>
  <si>
    <t>张</t>
  </si>
  <si>
    <t>微机桌</t>
  </si>
  <si>
    <t>星科液压实训装置设备</t>
  </si>
  <si>
    <t>2015.1</t>
  </si>
  <si>
    <t>星科PLC实训装置设备</t>
  </si>
  <si>
    <t>焊接排烟设备</t>
  </si>
  <si>
    <t>氩弧焊机</t>
  </si>
  <si>
    <t>二氧化碳保护焊机</t>
  </si>
  <si>
    <t>高清无线投影机</t>
  </si>
  <si>
    <t>标清投影机</t>
  </si>
  <si>
    <t>移动工具柜</t>
  </si>
  <si>
    <t>实训桌台</t>
  </si>
  <si>
    <t>学生用计算机</t>
  </si>
  <si>
    <t>计算机配套设备</t>
  </si>
  <si>
    <t>商品陈列柜</t>
  </si>
  <si>
    <t>电子商务实训室模拟商品</t>
  </si>
  <si>
    <t>件</t>
  </si>
  <si>
    <t>摄像器材</t>
  </si>
  <si>
    <t>新校区校园监控系统</t>
  </si>
  <si>
    <t>机加工车间内外置视频及视频管理软件</t>
  </si>
  <si>
    <t>核心交换机</t>
  </si>
  <si>
    <t>汇聚交换机</t>
  </si>
  <si>
    <t>网络服务器</t>
  </si>
  <si>
    <t>KVM多路计算机切换器</t>
  </si>
  <si>
    <t>流控及审计用网关</t>
  </si>
  <si>
    <t>极域电子教室软件</t>
  </si>
  <si>
    <t>无线AP</t>
  </si>
  <si>
    <t>无线控制器</t>
  </si>
  <si>
    <t>校园网服务器</t>
  </si>
  <si>
    <t>实物视频高清投影设备</t>
  </si>
  <si>
    <t>校园一卡通</t>
  </si>
  <si>
    <t>机电一体化大赛设备</t>
  </si>
  <si>
    <t>电气安装大赛设备</t>
  </si>
  <si>
    <t>空调与制冷大赛设备</t>
  </si>
  <si>
    <t>普车车床</t>
  </si>
  <si>
    <t>2015.10</t>
  </si>
  <si>
    <t>数车车床</t>
  </si>
  <si>
    <t>图书</t>
  </si>
  <si>
    <t>册</t>
  </si>
  <si>
    <t>王玉京</t>
  </si>
  <si>
    <t>学校阶梯教室更换座椅工程</t>
  </si>
  <si>
    <t>工程采购</t>
  </si>
  <si>
    <t>王增廷</t>
  </si>
  <si>
    <t>理实一体化教学楼</t>
  </si>
  <si>
    <t>牟宗海</t>
  </si>
  <si>
    <t>学生运动场地建设</t>
  </si>
  <si>
    <t>房屋、地面维修</t>
  </si>
  <si>
    <t>取暖用煤</t>
  </si>
  <si>
    <t>2013年实际征收数</t>
  </si>
  <si>
    <t>2015年核定征收计划数</t>
  </si>
  <si>
    <t>2014年收入计划</t>
  </si>
  <si>
    <t>市工业学校-中专教育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</si>
</sst>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* #,##0.00;* \-#,##0.00;* &quot;&quot;??;@"/>
    <numFmt numFmtId="178" formatCode="0.00_ "/>
    <numFmt numFmtId="179" formatCode="0_ "/>
    <numFmt numFmtId="180" formatCode="0_ ;;"/>
    <numFmt numFmtId="181" formatCode="#,##0.0;[Red]\-#,##0.0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#,##0.0;* \-#,##0.0;* &quot;&quot;??;@"/>
    <numFmt numFmtId="191" formatCode="#,##0.00_ "/>
    <numFmt numFmtId="192" formatCode="0_);[Red]\(0\)"/>
    <numFmt numFmtId="193" formatCode="0.0"/>
    <numFmt numFmtId="194" formatCode="0.00_);[Red]\(0.00\)"/>
    <numFmt numFmtId="195" formatCode="0.0_ "/>
    <numFmt numFmtId="196" formatCode="0.0_);[Red]\(0.0\)"/>
    <numFmt numFmtId="197" formatCode="0.0%"/>
    <numFmt numFmtId="198" formatCode="0;_Ⰰ"/>
    <numFmt numFmtId="199" formatCode="0;_蠀"/>
    <numFmt numFmtId="200" formatCode="0.0;_蠀"/>
    <numFmt numFmtId="201" formatCode="0.000_ "/>
    <numFmt numFmtId="202" formatCode="0.00000_ "/>
    <numFmt numFmtId="203" formatCode="0.0000_ "/>
    <numFmt numFmtId="204" formatCode="0.000000_ "/>
    <numFmt numFmtId="205" formatCode="0.00_ ;;"/>
    <numFmt numFmtId="206" formatCode="0.0000000_ "/>
    <numFmt numFmtId="207" formatCode="0.00000000_ "/>
    <numFmt numFmtId="208" formatCode="0.0000000000_ "/>
    <numFmt numFmtId="209" formatCode="0.00000000000_ "/>
    <numFmt numFmtId="210" formatCode="0.000000000000_ "/>
    <numFmt numFmtId="211" formatCode="0.000000000_ "/>
    <numFmt numFmtId="212" formatCode="0;_퐀"/>
    <numFmt numFmtId="213" formatCode="0;_吀"/>
    <numFmt numFmtId="214" formatCode="#,##0_);[Red]\(#,##0\)"/>
    <numFmt numFmtId="215" formatCode="#,##0_ "/>
    <numFmt numFmtId="216" formatCode="_-* #,##0.0_-;\-* #,##0.0_-;_-* &quot;-&quot;??_-;_-@_-"/>
    <numFmt numFmtId="217" formatCode="_-* #,##0_-;\-* #,##0_-;_-* &quot;-&quot;??_-;_-@_-"/>
  </numFmts>
  <fonts count="24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37" fontId="2" fillId="0" borderId="0">
      <alignment/>
      <protection/>
    </xf>
    <xf numFmtId="0" fontId="1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horizontal="right" vertical="center"/>
    </xf>
    <xf numFmtId="40" fontId="6" fillId="0" borderId="0" xfId="0" applyNumberFormat="1" applyFont="1" applyFill="1" applyAlignment="1">
      <alignment horizontal="center" vertical="center"/>
    </xf>
    <xf numFmtId="40" fontId="6" fillId="0" borderId="0" xfId="0" applyNumberFormat="1" applyFont="1" applyAlignment="1">
      <alignment vertical="center" wrapText="1"/>
    </xf>
    <xf numFmtId="40" fontId="6" fillId="0" borderId="0" xfId="0" applyNumberFormat="1" applyFont="1" applyAlignment="1">
      <alignment horizontal="center" vertical="center" wrapText="1"/>
    </xf>
    <xf numFmtId="40" fontId="6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0" fontId="6" fillId="0" borderId="0" xfId="0" applyNumberFormat="1" applyFont="1" applyFill="1" applyAlignment="1">
      <alignment horizontal="right"/>
    </xf>
    <xf numFmtId="49" fontId="6" fillId="2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Continuous" vertical="center"/>
    </xf>
    <xf numFmtId="1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Continuous" vertical="center"/>
      <protection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0" fontId="6" fillId="0" borderId="3" xfId="0" applyNumberFormat="1" applyFont="1" applyBorder="1" applyAlignment="1">
      <alignment vertical="center" wrapText="1"/>
    </xf>
    <xf numFmtId="40" fontId="6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16" fillId="0" borderId="3" xfId="0" applyFont="1" applyFill="1" applyBorder="1" applyAlignment="1" applyProtection="1">
      <alignment horizontal="left" vertical="center" wrapText="1"/>
      <protection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0" xfId="21" applyNumberFormat="1" applyFont="1" applyFill="1" applyBorder="1" applyAlignment="1" applyProtection="1">
      <alignment horizontal="right"/>
      <protection/>
    </xf>
    <xf numFmtId="0" fontId="6" fillId="0" borderId="0" xfId="21" applyFont="1">
      <alignment/>
      <protection/>
    </xf>
    <xf numFmtId="0" fontId="1" fillId="0" borderId="0" xfId="20" applyFont="1">
      <alignment/>
      <protection/>
    </xf>
    <xf numFmtId="58" fontId="16" fillId="0" borderId="0" xfId="22" applyNumberFormat="1" applyFont="1">
      <alignment/>
      <protection/>
    </xf>
    <xf numFmtId="180" fontId="6" fillId="0" borderId="0" xfId="21" applyNumberFormat="1" applyFont="1" applyFill="1" applyBorder="1" applyAlignment="1" applyProtection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0" borderId="0" xfId="21" applyNumberFormat="1" applyFont="1" applyFill="1" applyBorder="1" applyAlignment="1" applyProtection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6" fillId="0" borderId="3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>
      <alignment vertical="center"/>
      <protection/>
    </xf>
    <xf numFmtId="0" fontId="16" fillId="0" borderId="3" xfId="22" applyNumberFormat="1" applyFont="1" applyFill="1" applyBorder="1" applyAlignment="1" applyProtection="1">
      <alignment horizontal="center" vertical="center" wrapText="1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0" fontId="6" fillId="0" borderId="3" xfId="0" applyFont="1" applyBorder="1" applyAlignment="1">
      <alignment horizontal="center" vertical="center"/>
    </xf>
    <xf numFmtId="0" fontId="16" fillId="0" borderId="0" xfId="21" applyFont="1" applyBorder="1" applyAlignment="1">
      <alignment horizontal="right" vertical="center"/>
      <protection/>
    </xf>
    <xf numFmtId="0" fontId="0" fillId="0" borderId="0" xfId="22" applyFont="1">
      <alignment/>
      <protection/>
    </xf>
    <xf numFmtId="58" fontId="6" fillId="0" borderId="0" xfId="22" applyNumberFormat="1" applyFont="1">
      <alignment/>
      <protection/>
    </xf>
    <xf numFmtId="0" fontId="6" fillId="0" borderId="0" xfId="22" applyFont="1">
      <alignment/>
      <protection/>
    </xf>
    <xf numFmtId="0" fontId="16" fillId="0" borderId="4" xfId="22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3" xfId="22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left" vertical="center" wrapText="1"/>
      <protection/>
    </xf>
    <xf numFmtId="0" fontId="6" fillId="0" borderId="3" xfId="0" applyNumberFormat="1" applyFont="1" applyBorder="1" applyAlignment="1">
      <alignment horizontal="center" vertical="center"/>
    </xf>
    <xf numFmtId="0" fontId="1" fillId="0" borderId="3" xfId="20" applyFont="1" applyBorder="1">
      <alignment/>
      <protection/>
    </xf>
    <xf numFmtId="1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 applyProtection="1">
      <alignment horizontal="left" vertical="center" wrapText="1"/>
      <protection/>
    </xf>
    <xf numFmtId="49" fontId="18" fillId="0" borderId="3" xfId="0" applyNumberFormat="1" applyFont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49" fontId="6" fillId="0" borderId="3" xfId="19" applyNumberFormat="1" applyFont="1" applyFill="1" applyBorder="1" applyAlignment="1" applyProtection="1">
      <alignment horizontal="left" vertical="center" wrapText="1"/>
      <protection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1" fillId="0" borderId="0" xfId="0" applyAlignment="1">
      <alignment/>
    </xf>
    <xf numFmtId="0" fontId="16" fillId="0" borderId="3" xfId="0" applyNumberFormat="1" applyFont="1" applyFill="1" applyBorder="1" applyAlignment="1" applyProtection="1">
      <alignment horizontal="centerContinuous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4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2" borderId="3" xfId="0" applyNumberFormat="1" applyFont="1" applyFill="1" applyBorder="1" applyAlignment="1" applyProtection="1">
      <alignment vertical="center"/>
      <protection/>
    </xf>
    <xf numFmtId="1" fontId="16" fillId="2" borderId="3" xfId="0" applyNumberFormat="1" applyFont="1" applyFill="1" applyBorder="1" applyAlignment="1" applyProtection="1">
      <alignment horizontal="right" vertical="center" wrapText="1"/>
      <protection/>
    </xf>
    <xf numFmtId="0" fontId="16" fillId="2" borderId="3" xfId="0" applyNumberFormat="1" applyFont="1" applyFill="1" applyBorder="1" applyAlignment="1" applyProtection="1">
      <alignment horizontal="center" vertical="center"/>
      <protection/>
    </xf>
    <xf numFmtId="0" fontId="16" fillId="2" borderId="3" xfId="0" applyFont="1" applyFill="1" applyBorder="1" applyAlignment="1">
      <alignment vertical="center"/>
    </xf>
    <xf numFmtId="0" fontId="22" fillId="2" borderId="3" xfId="0" applyNumberFormat="1" applyFont="1" applyFill="1" applyBorder="1" applyAlignment="1" applyProtection="1">
      <alignment vertical="center"/>
      <protection/>
    </xf>
    <xf numFmtId="1" fontId="22" fillId="2" borderId="3" xfId="0" applyNumberFormat="1" applyFont="1" applyFill="1" applyBorder="1" applyAlignment="1" applyProtection="1">
      <alignment horizontal="right" vertical="center" wrapText="1"/>
      <protection/>
    </xf>
    <xf numFmtId="1" fontId="23" fillId="2" borderId="3" xfId="0" applyNumberFormat="1" applyFont="1" applyFill="1" applyBorder="1" applyAlignment="1" applyProtection="1">
      <alignment horizontal="right" vertical="center" wrapText="1"/>
      <protection/>
    </xf>
    <xf numFmtId="1" fontId="16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24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NumberFormat="1" applyFont="1" applyAlignment="1">
      <alignment horizontal="center" vertical="center"/>
      <protection/>
    </xf>
    <xf numFmtId="179" fontId="6" fillId="0" borderId="0" xfId="24" applyNumberFormat="1" applyFont="1" applyAlignment="1">
      <alignment horizontal="center" vertical="center"/>
      <protection/>
    </xf>
    <xf numFmtId="178" fontId="6" fillId="0" borderId="0" xfId="24" applyNumberFormat="1" applyFont="1" applyAlignment="1">
      <alignment horizontal="center" vertical="center"/>
      <protection/>
    </xf>
    <xf numFmtId="178" fontId="6" fillId="0" borderId="0" xfId="24" applyNumberFormat="1" applyFont="1" applyAlignment="1">
      <alignment horizontal="right"/>
      <protection/>
    </xf>
    <xf numFmtId="49" fontId="6" fillId="0" borderId="3" xfId="24" applyNumberFormat="1" applyFont="1" applyFill="1" applyBorder="1" applyAlignment="1">
      <alignment horizontal="center" vertical="center" wrapText="1"/>
      <protection/>
    </xf>
    <xf numFmtId="49" fontId="6" fillId="0" borderId="8" xfId="24" applyNumberFormat="1" applyFont="1" applyFill="1" applyBorder="1" applyAlignment="1">
      <alignment horizontal="center" vertical="center" wrapText="1"/>
      <protection/>
    </xf>
    <xf numFmtId="49" fontId="6" fillId="0" borderId="8" xfId="24" applyNumberFormat="1" applyFont="1" applyFill="1" applyBorder="1" applyAlignment="1" applyProtection="1">
      <alignment horizontal="center" vertical="center" wrapText="1"/>
      <protection/>
    </xf>
    <xf numFmtId="0" fontId="18" fillId="0" borderId="3" xfId="18" applyNumberFormat="1" applyFont="1" applyFill="1" applyBorder="1" applyAlignment="1" applyProtection="1">
      <alignment horizontal="center" vertical="center" wrapText="1"/>
      <protection/>
    </xf>
    <xf numFmtId="190" fontId="18" fillId="0" borderId="3" xfId="18" applyNumberFormat="1" applyFont="1" applyBorder="1" applyAlignment="1">
      <alignment horizontal="center" vertical="center" wrapText="1"/>
      <protection/>
    </xf>
    <xf numFmtId="49" fontId="6" fillId="2" borderId="3" xfId="24" applyNumberFormat="1" applyFont="1" applyFill="1" applyBorder="1" applyAlignment="1" applyProtection="1">
      <alignment horizontal="left" vertical="center" wrapText="1"/>
      <protection/>
    </xf>
    <xf numFmtId="0" fontId="6" fillId="0" borderId="3" xfId="24" applyFont="1" applyBorder="1">
      <alignment vertical="center"/>
      <protection/>
    </xf>
    <xf numFmtId="0" fontId="6" fillId="0" borderId="3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 vertical="center"/>
      <protection/>
    </xf>
    <xf numFmtId="2" fontId="6" fillId="0" borderId="3" xfId="24" applyNumberFormat="1" applyFont="1" applyBorder="1" applyAlignment="1">
      <alignment horizontal="center" vertical="center"/>
      <protection/>
    </xf>
    <xf numFmtId="1" fontId="6" fillId="0" borderId="3" xfId="24" applyNumberFormat="1" applyFont="1" applyBorder="1" applyAlignment="1">
      <alignment horizontal="center" vertical="center"/>
      <protection/>
    </xf>
    <xf numFmtId="49" fontId="6" fillId="2" borderId="3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>
      <alignment vertical="center"/>
      <protection/>
    </xf>
    <xf numFmtId="0" fontId="1" fillId="0" borderId="3" xfId="24" applyBorder="1">
      <alignment vertical="center"/>
      <protection/>
    </xf>
    <xf numFmtId="0" fontId="6" fillId="0" borderId="3" xfId="21" applyNumberFormat="1" applyFont="1" applyFill="1" applyBorder="1" applyAlignment="1" applyProtection="1">
      <alignment horizontal="left" vertical="center" wrapText="1"/>
      <protection/>
    </xf>
    <xf numFmtId="3" fontId="6" fillId="2" borderId="3" xfId="24" applyNumberFormat="1" applyFont="1" applyFill="1" applyBorder="1" applyAlignment="1" applyProtection="1">
      <alignment horizontal="center" vertical="center" wrapText="1"/>
      <protection/>
    </xf>
    <xf numFmtId="1" fontId="6" fillId="2" borderId="3" xfId="24" applyNumberFormat="1" applyFont="1" applyFill="1" applyBorder="1" applyAlignment="1" applyProtection="1">
      <alignment horizontal="center" vertical="center" wrapText="1"/>
      <protection/>
    </xf>
    <xf numFmtId="0" fontId="6" fillId="0" borderId="3" xfId="24" applyFont="1" applyBorder="1" applyAlignment="1">
      <alignment horizontal="left" vertical="center"/>
      <protection/>
    </xf>
    <xf numFmtId="0" fontId="6" fillId="0" borderId="3" xfId="24" applyFont="1" applyBorder="1" applyAlignment="1">
      <alignment horizontal="center" wrapText="1"/>
      <protection/>
    </xf>
    <xf numFmtId="0" fontId="6" fillId="0" borderId="3" xfId="24" applyFont="1" applyBorder="1" applyAlignment="1">
      <alignment horizontal="left"/>
      <protection/>
    </xf>
    <xf numFmtId="0" fontId="6" fillId="0" borderId="3" xfId="24" applyNumberFormat="1" applyFont="1" applyBorder="1" applyAlignment="1">
      <alignment horizontal="center" vertical="center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left" vertical="center" wrapText="1"/>
      <protection/>
    </xf>
    <xf numFmtId="1" fontId="6" fillId="0" borderId="3" xfId="24" applyNumberFormat="1" applyFont="1" applyBorder="1" applyAlignment="1">
      <alignment horizontal="center" vertical="center" wrapText="1"/>
      <protection/>
    </xf>
    <xf numFmtId="0" fontId="6" fillId="0" borderId="3" xfId="24" applyFont="1" applyBorder="1" applyAlignment="1" quotePrefix="1">
      <alignment horizontal="center" vertical="center" wrapText="1"/>
      <protection/>
    </xf>
    <xf numFmtId="0" fontId="6" fillId="0" borderId="3" xfId="24" applyFont="1" applyBorder="1" applyAlignment="1">
      <alignment horizontal="left" wrapText="1"/>
      <protection/>
    </xf>
    <xf numFmtId="0" fontId="6" fillId="0" borderId="3" xfId="24" applyFont="1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24" applyAlignment="1">
      <alignment horizontal="center" vertical="center"/>
      <protection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6" fillId="2" borderId="8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49" fontId="6" fillId="0" borderId="0" xfId="0" applyNumberFormat="1" applyFont="1" applyFill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177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9" fillId="0" borderId="0" xfId="24" applyFont="1" applyAlignment="1">
      <alignment horizontal="center" vertical="center"/>
      <protection/>
    </xf>
    <xf numFmtId="49" fontId="6" fillId="0" borderId="3" xfId="24" applyNumberFormat="1" applyFont="1" applyFill="1" applyBorder="1" applyAlignment="1">
      <alignment horizontal="center" vertical="center" wrapText="1"/>
      <protection/>
    </xf>
    <xf numFmtId="49" fontId="6" fillId="0" borderId="10" xfId="24" applyNumberFormat="1" applyFont="1" applyFill="1" applyBorder="1" applyAlignment="1">
      <alignment horizontal="center" vertical="center" wrapText="1"/>
      <protection/>
    </xf>
    <xf numFmtId="49" fontId="6" fillId="0" borderId="5" xfId="24" applyNumberFormat="1" applyFont="1" applyFill="1" applyBorder="1" applyAlignment="1">
      <alignment horizontal="center" vertical="center" wrapText="1"/>
      <protection/>
    </xf>
    <xf numFmtId="49" fontId="6" fillId="0" borderId="5" xfId="24" applyNumberFormat="1" applyFont="1" applyFill="1" applyBorder="1" applyAlignment="1" applyProtection="1">
      <alignment horizontal="center" vertical="center"/>
      <protection/>
    </xf>
    <xf numFmtId="49" fontId="6" fillId="0" borderId="11" xfId="24" applyNumberFormat="1" applyFont="1" applyFill="1" applyBorder="1" applyAlignment="1" applyProtection="1">
      <alignment horizontal="center" vertical="center"/>
      <protection/>
    </xf>
    <xf numFmtId="49" fontId="6" fillId="0" borderId="10" xfId="24" applyNumberFormat="1" applyFont="1" applyFill="1" applyBorder="1" applyAlignment="1" applyProtection="1">
      <alignment horizontal="center" vertical="center"/>
      <protection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6" fillId="0" borderId="3" xfId="24" applyNumberFormat="1" applyFont="1" applyFill="1" applyBorder="1" applyAlignment="1" applyProtection="1">
      <alignment horizontal="center" vertical="center" wrapText="1"/>
      <protection/>
    </xf>
    <xf numFmtId="0" fontId="6" fillId="0" borderId="8" xfId="21" applyNumberFormat="1" applyFont="1" applyFill="1" applyBorder="1" applyAlignment="1" applyProtection="1">
      <alignment horizontal="center" vertical="center" wrapText="1"/>
      <protection/>
    </xf>
    <xf numFmtId="0" fontId="6" fillId="0" borderId="1" xfId="21" applyNumberFormat="1" applyFont="1" applyFill="1" applyBorder="1" applyAlignment="1" applyProtection="1">
      <alignment horizontal="center" vertical="center" wrapText="1"/>
      <protection/>
    </xf>
    <xf numFmtId="0" fontId="16" fillId="0" borderId="0" xfId="21" applyFont="1" applyBorder="1" applyAlignment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 horizontal="right"/>
      <protection/>
    </xf>
    <xf numFmtId="0" fontId="19" fillId="0" borderId="0" xfId="21" applyNumberFormat="1" applyFont="1" applyFill="1" applyBorder="1" applyAlignment="1" applyProtection="1">
      <alignment horizontal="center"/>
      <protection/>
    </xf>
    <xf numFmtId="0" fontId="16" fillId="0" borderId="8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NumberFormat="1" applyFont="1" applyFill="1" applyBorder="1" applyAlignment="1" applyProtection="1">
      <alignment horizontal="center" vertical="center" wrapText="1"/>
      <protection/>
    </xf>
    <xf numFmtId="0" fontId="6" fillId="0" borderId="8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6" fillId="0" borderId="5" xfId="21" applyNumberFormat="1" applyFont="1" applyFill="1" applyBorder="1" applyAlignment="1" applyProtection="1">
      <alignment horizontal="center" vertical="center" wrapText="1"/>
      <protection/>
    </xf>
    <xf numFmtId="0" fontId="6" fillId="0" borderId="11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>
      <alignment horizontal="center"/>
      <protection/>
    </xf>
    <xf numFmtId="0" fontId="16" fillId="0" borderId="8" xfId="22" applyNumberFormat="1" applyFont="1" applyFill="1" applyBorder="1" applyAlignment="1" applyProtection="1">
      <alignment horizontal="center" vertical="center" wrapText="1"/>
      <protection/>
    </xf>
    <xf numFmtId="0" fontId="16" fillId="0" borderId="1" xfId="22" applyNumberFormat="1" applyFont="1" applyFill="1" applyBorder="1" applyAlignment="1" applyProtection="1">
      <alignment horizontal="center" vertical="center" wrapText="1"/>
      <protection/>
    </xf>
    <xf numFmtId="49" fontId="16" fillId="2" borderId="8" xfId="22" applyNumberFormat="1" applyFont="1" applyFill="1" applyBorder="1" applyAlignment="1" applyProtection="1">
      <alignment horizontal="center" vertical="center" wrapText="1"/>
      <protection/>
    </xf>
    <xf numFmtId="49" fontId="16" fillId="2" borderId="12" xfId="22" applyNumberFormat="1" applyFont="1" applyFill="1" applyBorder="1" applyAlignment="1" applyProtection="1">
      <alignment horizontal="center" vertical="center" wrapText="1"/>
      <protection/>
    </xf>
    <xf numFmtId="49" fontId="16" fillId="2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11" xfId="22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10" xfId="23" applyFont="1" applyBorder="1" applyAlignment="1">
      <alignment horizontal="center" vertical="center" wrapText="1"/>
      <protection/>
    </xf>
    <xf numFmtId="0" fontId="16" fillId="0" borderId="5" xfId="23" applyFont="1" applyBorder="1" applyAlignment="1">
      <alignment horizontal="center" vertical="center" wrapText="1"/>
      <protection/>
    </xf>
    <xf numFmtId="0" fontId="16" fillId="0" borderId="8" xfId="23" applyFont="1" applyBorder="1" applyAlignment="1">
      <alignment horizontal="center" vertical="center" wrapText="1"/>
      <protection/>
    </xf>
    <xf numFmtId="0" fontId="16" fillId="0" borderId="12" xfId="23" applyFont="1" applyBorder="1" applyAlignment="1">
      <alignment horizontal="center" vertical="center" wrapText="1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6" fillId="0" borderId="3" xfId="23" applyFont="1" applyBorder="1" applyAlignment="1">
      <alignment horizontal="center" vertical="center" wrapText="1"/>
      <protection/>
    </xf>
    <xf numFmtId="0" fontId="16" fillId="0" borderId="13" xfId="23" applyFont="1" applyBorder="1" applyAlignment="1">
      <alignment horizontal="center" vertical="center" wrapText="1"/>
      <protection/>
    </xf>
    <xf numFmtId="0" fontId="16" fillId="0" borderId="14" xfId="23" applyFont="1" applyBorder="1" applyAlignment="1">
      <alignment horizontal="center" vertical="center" wrapText="1"/>
      <protection/>
    </xf>
    <xf numFmtId="0" fontId="16" fillId="0" borderId="15" xfId="23" applyFont="1" applyBorder="1" applyAlignment="1">
      <alignment horizontal="center" vertical="center" wrapText="1"/>
      <protection/>
    </xf>
    <xf numFmtId="0" fontId="16" fillId="0" borderId="16" xfId="23" applyFont="1" applyBorder="1" applyAlignment="1">
      <alignment horizontal="center" vertical="center" wrapText="1"/>
      <protection/>
    </xf>
    <xf numFmtId="0" fontId="16" fillId="0" borderId="4" xfId="23" applyFont="1" applyBorder="1" applyAlignment="1">
      <alignment horizontal="center" vertical="center" wrapText="1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6" fillId="0" borderId="13" xfId="23" applyFont="1" applyFill="1" applyBorder="1" applyAlignment="1">
      <alignment horizontal="center" vertical="center" wrapText="1"/>
      <protection/>
    </xf>
    <xf numFmtId="0" fontId="16" fillId="0" borderId="14" xfId="23" applyFont="1" applyFill="1" applyBorder="1" applyAlignment="1">
      <alignment horizontal="center" vertical="center" wrapText="1"/>
      <protection/>
    </xf>
    <xf numFmtId="0" fontId="16" fillId="0" borderId="16" xfId="23" applyFont="1" applyFill="1" applyBorder="1" applyAlignment="1">
      <alignment horizontal="center" vertical="center" wrapText="1"/>
      <protection/>
    </xf>
    <xf numFmtId="0" fontId="16" fillId="0" borderId="4" xfId="23" applyFont="1" applyFill="1" applyBorder="1" applyAlignment="1">
      <alignment horizontal="center" vertical="center" wrapText="1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 3" xfId="17"/>
    <cellStyle name="常规_2005年省级部门预算录入报表" xfId="18"/>
    <cellStyle name="常规_2012.4.16BMYS汇总表" xfId="19"/>
    <cellStyle name="常规_2016部门预算表（6稿）" xfId="20"/>
    <cellStyle name="常规_X X 科2012年项目支出预算表（即原表三）" xfId="21"/>
    <cellStyle name="常规_X X 科2012年预算表" xfId="22"/>
    <cellStyle name="常规_表样-X X 科2013年预算表" xfId="23"/>
    <cellStyle name="常规_教科文预算单位2015年政府采购预算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5904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"/>
  <sheetViews>
    <sheetView showZeros="0" zoomScale="85" zoomScaleNormal="85" workbookViewId="0" topLeftCell="A1">
      <pane xSplit="1" ySplit="8" topLeftCell="B9" activePane="bottomRight" state="frozen"/>
      <selection pane="topLeft" activeCell="AK15" sqref="AK15"/>
      <selection pane="topRight" activeCell="AK15" sqref="AK15"/>
      <selection pane="bottomLeft" activeCell="AK15" sqref="AK15"/>
      <selection pane="bottomRight" activeCell="Z11" sqref="Z11"/>
    </sheetView>
  </sheetViews>
  <sheetFormatPr defaultColWidth="9.33203125" defaultRowHeight="11.25"/>
  <cols>
    <col min="1" max="1" width="30" style="53" customWidth="1"/>
    <col min="2" max="2" width="9.83203125" style="53" customWidth="1"/>
    <col min="3" max="3" width="8.66015625" style="53" customWidth="1"/>
    <col min="4" max="5" width="7.66015625" style="53" customWidth="1"/>
    <col min="6" max="6" width="7.16015625" style="53" customWidth="1"/>
    <col min="7" max="9" width="7.83203125" style="53" customWidth="1"/>
    <col min="10" max="12" width="8" style="53" customWidth="1"/>
    <col min="13" max="14" width="8.16015625" style="53" customWidth="1"/>
    <col min="15" max="15" width="9.16015625" style="53" customWidth="1"/>
    <col min="16" max="18" width="8.16015625" style="53" customWidth="1"/>
    <col min="19" max="19" width="9.16015625" style="53" customWidth="1"/>
    <col min="20" max="20" width="8.16015625" style="53" customWidth="1"/>
    <col min="21" max="21" width="9.5" style="53" customWidth="1"/>
    <col min="22" max="27" width="9" style="53" customWidth="1"/>
    <col min="28" max="28" width="8.83203125" style="53" customWidth="1"/>
    <col min="29" max="29" width="11.16015625" style="53" customWidth="1"/>
    <col min="30" max="30" width="14.33203125" style="53" customWidth="1"/>
    <col min="31" max="16384" width="12" style="53" customWidth="1"/>
  </cols>
  <sheetData>
    <row r="1" spans="1:30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28.5">
      <c r="A2" s="187" t="s">
        <v>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1:30" ht="24.75" customHeight="1">
      <c r="A3" s="54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 t="s">
        <v>83</v>
      </c>
    </row>
    <row r="4" spans="1:30" s="70" customFormat="1" ht="21.75" customHeight="1">
      <c r="A4" s="190" t="s">
        <v>78</v>
      </c>
      <c r="B4" s="190" t="s">
        <v>96</v>
      </c>
      <c r="C4" s="193" t="s">
        <v>84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208" t="s">
        <v>81</v>
      </c>
      <c r="W4" s="209"/>
      <c r="X4" s="209"/>
      <c r="Y4" s="202" t="s">
        <v>85</v>
      </c>
      <c r="Z4" s="203"/>
      <c r="AA4" s="204"/>
      <c r="AB4" s="190" t="s">
        <v>269</v>
      </c>
      <c r="AC4" s="190" t="s">
        <v>86</v>
      </c>
      <c r="AD4" s="190" t="s">
        <v>79</v>
      </c>
    </row>
    <row r="5" spans="1:30" s="70" customFormat="1" ht="19.5" customHeight="1">
      <c r="A5" s="191"/>
      <c r="B5" s="191"/>
      <c r="C5" s="198" t="s">
        <v>97</v>
      </c>
      <c r="D5" s="201" t="s">
        <v>87</v>
      </c>
      <c r="E5" s="201"/>
      <c r="F5" s="201"/>
      <c r="G5" s="195" t="s">
        <v>88</v>
      </c>
      <c r="H5" s="195"/>
      <c r="I5" s="196"/>
      <c r="J5" s="197" t="s">
        <v>82</v>
      </c>
      <c r="K5" s="195"/>
      <c r="L5" s="195"/>
      <c r="M5" s="197" t="s">
        <v>89</v>
      </c>
      <c r="N5" s="195"/>
      <c r="O5" s="195"/>
      <c r="P5" s="197" t="s">
        <v>90</v>
      </c>
      <c r="Q5" s="195"/>
      <c r="R5" s="195"/>
      <c r="S5" s="197" t="s">
        <v>91</v>
      </c>
      <c r="T5" s="195"/>
      <c r="U5" s="195"/>
      <c r="V5" s="210"/>
      <c r="W5" s="211"/>
      <c r="X5" s="211"/>
      <c r="Y5" s="205"/>
      <c r="Z5" s="206"/>
      <c r="AA5" s="207"/>
      <c r="AB5" s="191"/>
      <c r="AC5" s="191"/>
      <c r="AD5" s="191"/>
    </row>
    <row r="6" spans="1:30" s="70" customFormat="1" ht="31.5" customHeight="1">
      <c r="A6" s="191"/>
      <c r="B6" s="191"/>
      <c r="C6" s="199"/>
      <c r="D6" s="188" t="s">
        <v>92</v>
      </c>
      <c r="E6" s="188" t="s">
        <v>93</v>
      </c>
      <c r="F6" s="188" t="s">
        <v>98</v>
      </c>
      <c r="G6" s="188" t="s">
        <v>92</v>
      </c>
      <c r="H6" s="188" t="s">
        <v>93</v>
      </c>
      <c r="I6" s="188" t="s">
        <v>98</v>
      </c>
      <c r="J6" s="188" t="s">
        <v>92</v>
      </c>
      <c r="K6" s="188" t="s">
        <v>93</v>
      </c>
      <c r="L6" s="188" t="s">
        <v>98</v>
      </c>
      <c r="M6" s="188" t="s">
        <v>92</v>
      </c>
      <c r="N6" s="188" t="s">
        <v>93</v>
      </c>
      <c r="O6" s="188" t="s">
        <v>98</v>
      </c>
      <c r="P6" s="188" t="s">
        <v>92</v>
      </c>
      <c r="Q6" s="188" t="s">
        <v>93</v>
      </c>
      <c r="R6" s="188" t="s">
        <v>98</v>
      </c>
      <c r="S6" s="188" t="s">
        <v>92</v>
      </c>
      <c r="T6" s="188" t="s">
        <v>93</v>
      </c>
      <c r="U6" s="188" t="s">
        <v>98</v>
      </c>
      <c r="V6" s="188" t="s">
        <v>92</v>
      </c>
      <c r="W6" s="188" t="s">
        <v>93</v>
      </c>
      <c r="X6" s="188" t="s">
        <v>98</v>
      </c>
      <c r="Y6" s="188" t="s">
        <v>267</v>
      </c>
      <c r="Z6" s="188" t="s">
        <v>93</v>
      </c>
      <c r="AA6" s="188" t="s">
        <v>268</v>
      </c>
      <c r="AB6" s="191"/>
      <c r="AC6" s="191"/>
      <c r="AD6" s="191"/>
    </row>
    <row r="7" spans="1:30" s="70" customFormat="1" ht="45.75" customHeight="1">
      <c r="A7" s="192"/>
      <c r="B7" s="192"/>
      <c r="C7" s="200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2"/>
      <c r="AC7" s="192"/>
      <c r="AD7" s="192"/>
    </row>
    <row r="8" spans="1:30" ht="30.75" customHeight="1">
      <c r="A8" s="61" t="s">
        <v>94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28</v>
      </c>
      <c r="Z8" s="61">
        <v>29</v>
      </c>
      <c r="AA8" s="61">
        <v>30</v>
      </c>
      <c r="AB8" s="61">
        <v>31</v>
      </c>
      <c r="AC8" s="61">
        <v>32</v>
      </c>
      <c r="AD8" s="61">
        <v>33</v>
      </c>
    </row>
    <row r="9" spans="1:30" ht="33" customHeight="1">
      <c r="A9" s="78" t="s">
        <v>114</v>
      </c>
      <c r="B9" s="71">
        <f>C9+X9+AA9</f>
        <v>1000</v>
      </c>
      <c r="C9" s="71">
        <f>F9+I9+L9+O9+R9+U9</f>
        <v>0</v>
      </c>
      <c r="D9" s="64"/>
      <c r="E9" s="64"/>
      <c r="F9" s="64"/>
      <c r="G9" s="64"/>
      <c r="H9" s="64"/>
      <c r="I9" s="64"/>
      <c r="J9" s="64"/>
      <c r="K9" s="64"/>
      <c r="L9" s="64"/>
      <c r="M9" s="48"/>
      <c r="N9" s="48"/>
      <c r="O9" s="48"/>
      <c r="P9" s="64"/>
      <c r="Q9" s="64"/>
      <c r="R9" s="64"/>
      <c r="S9" s="64"/>
      <c r="T9" s="64"/>
      <c r="U9" s="64"/>
      <c r="V9" s="64"/>
      <c r="W9" s="64"/>
      <c r="X9" s="64"/>
      <c r="Y9" s="64">
        <v>1231</v>
      </c>
      <c r="Z9" s="64">
        <v>-231</v>
      </c>
      <c r="AA9" s="64">
        <v>1000</v>
      </c>
      <c r="AB9" s="64">
        <v>1388</v>
      </c>
      <c r="AC9" s="71">
        <v>-388</v>
      </c>
      <c r="AD9" s="74"/>
    </row>
    <row r="10" spans="1:30" ht="33" customHeight="1">
      <c r="A10" s="78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48"/>
      <c r="N10" s="48"/>
      <c r="O10" s="48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4"/>
    </row>
    <row r="11" spans="1:30" ht="33" customHeight="1">
      <c r="A11" s="7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4"/>
    </row>
    <row r="12" spans="1:30" ht="33" customHeight="1">
      <c r="A12" s="77"/>
      <c r="B12" s="71"/>
      <c r="C12" s="7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71"/>
      <c r="AD12" s="74"/>
    </row>
  </sheetData>
  <mergeCells count="40">
    <mergeCell ref="V6:V7"/>
    <mergeCell ref="Y4:AA5"/>
    <mergeCell ref="AD4:AD7"/>
    <mergeCell ref="Q6:Q7"/>
    <mergeCell ref="R6:R7"/>
    <mergeCell ref="Z6:Z7"/>
    <mergeCell ref="AA6:AA7"/>
    <mergeCell ref="V4:X5"/>
    <mergeCell ref="AC4:AC7"/>
    <mergeCell ref="P5:R5"/>
    <mergeCell ref="AB4:AB7"/>
    <mergeCell ref="Y6:Y7"/>
    <mergeCell ref="I6:I7"/>
    <mergeCell ref="S5:U5"/>
    <mergeCell ref="P6:P7"/>
    <mergeCell ref="S6:S7"/>
    <mergeCell ref="N6:N7"/>
    <mergeCell ref="M6:M7"/>
    <mergeCell ref="J6:J7"/>
    <mergeCell ref="O6:O7"/>
    <mergeCell ref="T6:T7"/>
    <mergeCell ref="U6:U7"/>
    <mergeCell ref="C4:U4"/>
    <mergeCell ref="G5:I5"/>
    <mergeCell ref="J5:L5"/>
    <mergeCell ref="M5:O5"/>
    <mergeCell ref="C5:C7"/>
    <mergeCell ref="D5:F5"/>
    <mergeCell ref="F6:F7"/>
    <mergeCell ref="G6:G7"/>
    <mergeCell ref="A2:AD2"/>
    <mergeCell ref="W6:W7"/>
    <mergeCell ref="X6:X7"/>
    <mergeCell ref="K6:K7"/>
    <mergeCell ref="L6:L7"/>
    <mergeCell ref="D6:D7"/>
    <mergeCell ref="E6:E7"/>
    <mergeCell ref="H6:H7"/>
    <mergeCell ref="A4:A7"/>
    <mergeCell ref="B4:B7"/>
  </mergeCells>
  <printOptions horizontalCentered="1"/>
  <pageMargins left="0.16" right="0.17" top="0.32" bottom="0.26" header="0.22" footer="0.17"/>
  <pageSetup horizontalDpi="600" verticalDpi="600" orientation="landscape" paperSize="8" scale="6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58.33203125" style="0" customWidth="1"/>
    <col min="2" max="2" width="43.83203125" style="0" customWidth="1"/>
  </cols>
  <sheetData>
    <row r="1" spans="1:2" ht="51.75" customHeight="1">
      <c r="A1" s="145" t="s">
        <v>128</v>
      </c>
      <c r="B1" s="145"/>
    </row>
    <row r="2" spans="1:2" ht="38.25" customHeight="1" thickBot="1">
      <c r="A2" s="86" t="s">
        <v>118</v>
      </c>
      <c r="B2" s="87" t="s">
        <v>83</v>
      </c>
    </row>
    <row r="3" spans="1:2" ht="33.75" customHeight="1">
      <c r="A3" s="88" t="s">
        <v>119</v>
      </c>
      <c r="B3" s="88" t="s">
        <v>120</v>
      </c>
    </row>
    <row r="4" spans="1:2" ht="33.75" customHeight="1">
      <c r="A4" s="89" t="s">
        <v>121</v>
      </c>
      <c r="B4" s="90">
        <v>110</v>
      </c>
    </row>
    <row r="5" spans="1:2" ht="33.75" customHeight="1">
      <c r="A5" s="90" t="s">
        <v>122</v>
      </c>
      <c r="B5" s="90"/>
    </row>
    <row r="6" spans="1:2" ht="33.75" customHeight="1">
      <c r="A6" s="90" t="s">
        <v>123</v>
      </c>
      <c r="B6" s="90">
        <v>20</v>
      </c>
    </row>
    <row r="7" spans="1:2" ht="33.75" customHeight="1">
      <c r="A7" s="91" t="s">
        <v>124</v>
      </c>
      <c r="B7" s="91">
        <v>90</v>
      </c>
    </row>
    <row r="8" spans="1:2" ht="26.25" customHeight="1">
      <c r="A8" s="92" t="s">
        <v>125</v>
      </c>
      <c r="B8" s="91">
        <v>90</v>
      </c>
    </row>
    <row r="9" spans="1:2" ht="26.25" customHeight="1" thickBot="1">
      <c r="A9" s="93" t="s">
        <v>126</v>
      </c>
      <c r="B9" s="94"/>
    </row>
    <row r="10" spans="1:2" ht="15.75">
      <c r="A10" s="95"/>
      <c r="B10" s="95"/>
    </row>
    <row r="11" spans="1:2" ht="142.5" customHeight="1">
      <c r="A11" s="146" t="s">
        <v>127</v>
      </c>
      <c r="B11" s="147"/>
    </row>
  </sheetData>
  <mergeCells count="2">
    <mergeCell ref="A1:B1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Zeros="0" workbookViewId="0" topLeftCell="A1">
      <selection activeCell="D20" sqref="D20"/>
    </sheetView>
  </sheetViews>
  <sheetFormatPr defaultColWidth="9.33203125" defaultRowHeight="11.25"/>
  <cols>
    <col min="1" max="1" width="55.16015625" style="0" customWidth="1"/>
    <col min="2" max="2" width="24" style="0" customWidth="1"/>
    <col min="3" max="3" width="57.66015625" style="0" customWidth="1"/>
    <col min="4" max="4" width="23" style="0" customWidth="1"/>
  </cols>
  <sheetData>
    <row r="1" spans="1:4" ht="12">
      <c r="A1" s="8"/>
      <c r="B1" s="9"/>
      <c r="C1" s="3"/>
      <c r="D1" s="9" t="s">
        <v>129</v>
      </c>
    </row>
    <row r="2" spans="1:4" ht="25.5">
      <c r="A2" s="23" t="s">
        <v>7</v>
      </c>
      <c r="B2" s="23"/>
      <c r="C2" s="23"/>
      <c r="D2" s="23"/>
    </row>
    <row r="3" spans="1:4" ht="15.75" customHeight="1">
      <c r="A3" s="18"/>
      <c r="B3" s="10"/>
      <c r="C3" s="2"/>
      <c r="D3" s="19" t="s">
        <v>12</v>
      </c>
    </row>
    <row r="4" spans="1:4" ht="27" customHeight="1">
      <c r="A4" s="96" t="s">
        <v>130</v>
      </c>
      <c r="B4" s="96"/>
      <c r="C4" s="96" t="s">
        <v>131</v>
      </c>
      <c r="D4" s="96"/>
    </row>
    <row r="5" spans="1:4" ht="27" customHeight="1">
      <c r="A5" s="97" t="s">
        <v>23</v>
      </c>
      <c r="B5" s="98" t="s">
        <v>132</v>
      </c>
      <c r="C5" s="97" t="s">
        <v>8</v>
      </c>
      <c r="D5" s="98" t="s">
        <v>132</v>
      </c>
    </row>
    <row r="6" spans="1:4" ht="27" customHeight="1">
      <c r="A6" s="99" t="s">
        <v>144</v>
      </c>
      <c r="B6" s="100">
        <v>17752</v>
      </c>
      <c r="C6" s="99" t="s">
        <v>133</v>
      </c>
      <c r="D6" s="100">
        <f>SUM(D7:D9)</f>
        <v>11118</v>
      </c>
    </row>
    <row r="7" spans="1:4" ht="27" customHeight="1">
      <c r="A7" s="99" t="s">
        <v>134</v>
      </c>
      <c r="B7" s="100">
        <v>1000</v>
      </c>
      <c r="C7" s="99" t="s">
        <v>135</v>
      </c>
      <c r="D7" s="100">
        <v>11001</v>
      </c>
    </row>
    <row r="8" spans="1:4" ht="27" customHeight="1">
      <c r="A8" s="99" t="s">
        <v>136</v>
      </c>
      <c r="B8" s="100"/>
      <c r="C8" s="99" t="s">
        <v>137</v>
      </c>
      <c r="D8" s="100">
        <v>117</v>
      </c>
    </row>
    <row r="9" spans="1:4" ht="27" customHeight="1">
      <c r="A9" s="99" t="s">
        <v>10</v>
      </c>
      <c r="B9" s="100"/>
      <c r="C9" s="99" t="s">
        <v>138</v>
      </c>
      <c r="D9" s="100"/>
    </row>
    <row r="10" spans="1:4" ht="27" customHeight="1">
      <c r="A10" s="99" t="s">
        <v>25</v>
      </c>
      <c r="B10" s="100"/>
      <c r="C10" s="99" t="s">
        <v>39</v>
      </c>
      <c r="D10" s="100">
        <f>SUM(D11:D14)</f>
        <v>7634</v>
      </c>
    </row>
    <row r="11" spans="1:4" ht="27" customHeight="1">
      <c r="A11" s="101" t="s">
        <v>27</v>
      </c>
      <c r="B11" s="100">
        <f>SUM(B6:B10)</f>
        <v>18752</v>
      </c>
      <c r="C11" s="102" t="s">
        <v>139</v>
      </c>
      <c r="D11" s="103">
        <v>5215</v>
      </c>
    </row>
    <row r="12" spans="1:4" ht="27" customHeight="1">
      <c r="A12" s="99" t="s">
        <v>22</v>
      </c>
      <c r="B12" s="100"/>
      <c r="C12" s="99" t="s">
        <v>140</v>
      </c>
      <c r="D12" s="100">
        <v>2419</v>
      </c>
    </row>
    <row r="13" spans="1:4" ht="27" customHeight="1">
      <c r="A13" s="99" t="s">
        <v>13</v>
      </c>
      <c r="B13" s="100"/>
      <c r="C13" s="99" t="s">
        <v>141</v>
      </c>
      <c r="D13" s="100"/>
    </row>
    <row r="14" spans="1:4" ht="27" customHeight="1">
      <c r="A14" s="99" t="s">
        <v>31</v>
      </c>
      <c r="B14" s="100"/>
      <c r="C14" s="99" t="s">
        <v>142</v>
      </c>
      <c r="D14" s="100"/>
    </row>
    <row r="15" spans="1:4" ht="27" customHeight="1">
      <c r="A15" s="99" t="s">
        <v>37</v>
      </c>
      <c r="B15" s="100"/>
      <c r="C15" s="102" t="s">
        <v>0</v>
      </c>
      <c r="D15" s="100"/>
    </row>
    <row r="16" spans="1:4" ht="27" customHeight="1">
      <c r="A16" s="99" t="s">
        <v>20</v>
      </c>
      <c r="B16" s="100"/>
      <c r="C16" s="101" t="s">
        <v>16</v>
      </c>
      <c r="D16" s="104">
        <f>D6+D10+D15</f>
        <v>18752</v>
      </c>
    </row>
    <row r="17" spans="1:4" ht="27" customHeight="1">
      <c r="A17" s="99" t="s">
        <v>2</v>
      </c>
      <c r="B17" s="100"/>
      <c r="C17" s="99" t="s">
        <v>3</v>
      </c>
      <c r="D17" s="105"/>
    </row>
    <row r="18" spans="1:4" ht="27" customHeight="1">
      <c r="A18" s="99" t="s">
        <v>36</v>
      </c>
      <c r="B18" s="100"/>
      <c r="C18" s="99" t="s">
        <v>1</v>
      </c>
      <c r="D18" s="105"/>
    </row>
    <row r="19" spans="1:4" ht="27" customHeight="1">
      <c r="A19" s="99"/>
      <c r="B19" s="100"/>
      <c r="C19" s="99" t="s">
        <v>143</v>
      </c>
      <c r="D19" s="105"/>
    </row>
    <row r="20" spans="1:4" ht="27" customHeight="1">
      <c r="A20" s="97" t="s">
        <v>35</v>
      </c>
      <c r="B20" s="106">
        <f>B11+B12+B13+B14+B15</f>
        <v>18752</v>
      </c>
      <c r="C20" s="97" t="s">
        <v>9</v>
      </c>
      <c r="D20" s="106">
        <f>D16+D17+D18+D19</f>
        <v>18752</v>
      </c>
    </row>
  </sheetData>
  <printOptions horizontalCentered="1"/>
  <pageMargins left="0.35433070866141736" right="0.35433070866141736" top="0.5905511811023623" bottom="0.3" header="0.511811023622047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workbookViewId="0" topLeftCell="A1">
      <selection activeCell="D7" sqref="D7"/>
    </sheetView>
  </sheetViews>
  <sheetFormatPr defaultColWidth="9.16015625" defaultRowHeight="19.5" customHeight="1"/>
  <cols>
    <col min="1" max="1" width="10.33203125" style="16" customWidth="1"/>
    <col min="2" max="2" width="30.83203125" style="5" customWidth="1"/>
    <col min="3" max="3" width="12.66015625" style="11" customWidth="1"/>
    <col min="4" max="14" width="10" style="11" customWidth="1"/>
    <col min="15" max="87" width="9" style="5" customWidth="1"/>
    <col min="88" max="249" width="9.16015625" style="0" customWidth="1"/>
  </cols>
  <sheetData>
    <row r="1" spans="1:14" ht="12">
      <c r="A1" s="21"/>
      <c r="B1" s="20"/>
      <c r="C1" s="20"/>
      <c r="D1" s="20"/>
      <c r="E1" s="20"/>
      <c r="F1" s="20"/>
      <c r="G1" s="20"/>
      <c r="H1" s="20"/>
      <c r="I1" s="20"/>
      <c r="J1" s="1"/>
      <c r="K1" s="1"/>
      <c r="L1" s="154" t="s">
        <v>41</v>
      </c>
      <c r="M1" s="154"/>
      <c r="N1" s="154"/>
    </row>
    <row r="2" spans="1:14" ht="23.25" customHeight="1">
      <c r="A2" s="153" t="s">
        <v>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9.5" customHeight="1">
      <c r="A3" s="21"/>
      <c r="B3" s="21"/>
      <c r="C3" s="20"/>
      <c r="D3" s="20"/>
      <c r="E3" s="20"/>
      <c r="F3" s="20"/>
      <c r="G3" s="20"/>
      <c r="H3" s="20"/>
      <c r="I3" s="20"/>
      <c r="J3" s="1"/>
      <c r="K3" s="1"/>
      <c r="L3" s="1"/>
      <c r="M3" s="155" t="s">
        <v>12</v>
      </c>
      <c r="N3" s="155"/>
    </row>
    <row r="4" spans="1:14" ht="27" customHeight="1">
      <c r="A4" s="149" t="s">
        <v>17</v>
      </c>
      <c r="B4" s="150" t="s">
        <v>34</v>
      </c>
      <c r="C4" s="148" t="s">
        <v>38</v>
      </c>
      <c r="D4" s="151" t="s">
        <v>75</v>
      </c>
      <c r="E4" s="149" t="s">
        <v>76</v>
      </c>
      <c r="F4" s="149" t="s">
        <v>77</v>
      </c>
      <c r="G4" s="149" t="s">
        <v>19</v>
      </c>
      <c r="H4" s="149" t="s">
        <v>24</v>
      </c>
      <c r="I4" s="149" t="s">
        <v>5</v>
      </c>
      <c r="J4" s="149" t="s">
        <v>11</v>
      </c>
      <c r="K4" s="148" t="s">
        <v>32</v>
      </c>
      <c r="L4" s="156" t="s">
        <v>6</v>
      </c>
      <c r="M4" s="157"/>
      <c r="N4" s="157"/>
    </row>
    <row r="5" spans="1:14" ht="48">
      <c r="A5" s="149"/>
      <c r="B5" s="150"/>
      <c r="C5" s="148"/>
      <c r="D5" s="152"/>
      <c r="E5" s="149"/>
      <c r="F5" s="149"/>
      <c r="G5" s="149"/>
      <c r="H5" s="149"/>
      <c r="I5" s="149"/>
      <c r="J5" s="149"/>
      <c r="K5" s="148"/>
      <c r="L5" s="24" t="s">
        <v>29</v>
      </c>
      <c r="M5" s="22" t="s">
        <v>18</v>
      </c>
      <c r="N5" s="22" t="s">
        <v>4</v>
      </c>
    </row>
    <row r="6" spans="1:14" ht="33.75" customHeight="1">
      <c r="A6" s="30" t="s">
        <v>26</v>
      </c>
      <c r="B6" s="30" t="s">
        <v>26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</row>
    <row r="7" spans="1:15" ht="33.75" customHeight="1">
      <c r="A7" s="29"/>
      <c r="B7" s="72" t="s">
        <v>115</v>
      </c>
      <c r="C7" s="75">
        <f>SUM(D7:N7)</f>
        <v>18752</v>
      </c>
      <c r="D7" s="73">
        <v>17752</v>
      </c>
      <c r="E7" s="35"/>
      <c r="F7" s="75">
        <v>1000</v>
      </c>
      <c r="G7" s="76"/>
      <c r="H7" s="35"/>
      <c r="I7" s="35"/>
      <c r="J7" s="35"/>
      <c r="K7" s="35"/>
      <c r="L7" s="35"/>
      <c r="M7" s="35"/>
      <c r="N7" s="35"/>
      <c r="O7" s="8"/>
    </row>
    <row r="8" spans="1:15" ht="33.75" customHeight="1">
      <c r="A8" s="29"/>
      <c r="B8" s="72"/>
      <c r="C8" s="26"/>
      <c r="D8" s="73"/>
      <c r="E8" s="35"/>
      <c r="F8" s="26"/>
      <c r="G8" s="76"/>
      <c r="H8" s="35"/>
      <c r="I8" s="35"/>
      <c r="J8" s="35"/>
      <c r="K8" s="35"/>
      <c r="L8" s="35"/>
      <c r="M8" s="35"/>
      <c r="N8" s="35"/>
      <c r="O8" s="8"/>
    </row>
    <row r="9" spans="1:15" ht="33.75" customHeight="1">
      <c r="A9" s="29"/>
      <c r="B9" s="77"/>
      <c r="C9" s="26"/>
      <c r="D9" s="73"/>
      <c r="E9" s="35"/>
      <c r="F9" s="26"/>
      <c r="G9" s="76"/>
      <c r="H9" s="35"/>
      <c r="I9" s="35"/>
      <c r="J9" s="35"/>
      <c r="K9" s="35"/>
      <c r="L9" s="35"/>
      <c r="M9" s="35"/>
      <c r="N9" s="35"/>
      <c r="O9" s="8"/>
    </row>
    <row r="10" spans="1:15" ht="33.75" customHeight="1">
      <c r="A10" s="29"/>
      <c r="B10" s="77"/>
      <c r="C10" s="26"/>
      <c r="D10" s="73"/>
      <c r="E10" s="35"/>
      <c r="F10" s="26"/>
      <c r="G10" s="76"/>
      <c r="H10" s="35"/>
      <c r="I10" s="35"/>
      <c r="J10" s="35"/>
      <c r="K10" s="35"/>
      <c r="L10" s="35"/>
      <c r="M10" s="35"/>
      <c r="N10" s="35"/>
      <c r="O10" s="8"/>
    </row>
    <row r="11" spans="1:14" ht="33.75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</sheetData>
  <mergeCells count="15">
    <mergeCell ref="A2:N2"/>
    <mergeCell ref="L1:N1"/>
    <mergeCell ref="M3:N3"/>
    <mergeCell ref="L4:N4"/>
    <mergeCell ref="E4:E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</mergeCells>
  <printOptions horizontalCentered="1"/>
  <pageMargins left="0.55" right="0.39370078740157477" top="0.7874015748031495" bottom="0.39370078740157477" header="0.4999999924907534" footer="0.4999999924907534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2"/>
  <sheetViews>
    <sheetView showGridLines="0" showZeros="0" workbookViewId="0" topLeftCell="B1">
      <selection activeCell="E10" sqref="E10"/>
    </sheetView>
  </sheetViews>
  <sheetFormatPr defaultColWidth="9.16015625" defaultRowHeight="19.5" customHeight="1"/>
  <cols>
    <col min="1" max="3" width="4.66015625" style="15" customWidth="1"/>
    <col min="4" max="4" width="7" style="6" customWidth="1"/>
    <col min="5" max="5" width="18" style="5" customWidth="1"/>
    <col min="6" max="6" width="8.16015625" style="11" customWidth="1"/>
    <col min="7" max="24" width="7.5" style="11" customWidth="1"/>
    <col min="25" max="71" width="10.66015625" style="5" customWidth="1"/>
    <col min="72" max="128" width="9.16015625" style="0" customWidth="1"/>
  </cols>
  <sheetData>
    <row r="1" spans="1:24" ht="19.5" customHeight="1">
      <c r="A1" s="14"/>
      <c r="B1" s="14"/>
      <c r="D1" s="4"/>
      <c r="E1" s="4"/>
      <c r="X1" s="13" t="s">
        <v>53</v>
      </c>
    </row>
    <row r="2" spans="1:24" ht="22.5" customHeigh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49"/>
      <c r="L3" s="4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</row>
    <row r="4" spans="1:71" s="45" customFormat="1" ht="19.5" customHeight="1">
      <c r="A4" s="159" t="s">
        <v>40</v>
      </c>
      <c r="B4" s="160"/>
      <c r="C4" s="160"/>
      <c r="D4" s="157" t="s">
        <v>17</v>
      </c>
      <c r="E4" s="157" t="s">
        <v>14</v>
      </c>
      <c r="F4" s="157" t="s">
        <v>38</v>
      </c>
      <c r="G4" s="157" t="s">
        <v>72</v>
      </c>
      <c r="H4" s="157"/>
      <c r="I4" s="157"/>
      <c r="J4" s="157"/>
      <c r="K4" s="157" t="s">
        <v>73</v>
      </c>
      <c r="L4" s="157"/>
      <c r="M4" s="157"/>
      <c r="N4" s="157" t="s">
        <v>74</v>
      </c>
      <c r="O4" s="157"/>
      <c r="P4" s="157"/>
      <c r="Q4" s="157"/>
      <c r="R4" s="157"/>
      <c r="S4" s="157"/>
      <c r="T4" s="157"/>
      <c r="U4" s="158" t="s">
        <v>54</v>
      </c>
      <c r="V4" s="158" t="s">
        <v>55</v>
      </c>
      <c r="W4" s="158" t="s">
        <v>56</v>
      </c>
      <c r="X4" s="158" t="s">
        <v>57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45" customFormat="1" ht="48">
      <c r="A5" s="30" t="s">
        <v>15</v>
      </c>
      <c r="B5" s="31" t="s">
        <v>30</v>
      </c>
      <c r="C5" s="47" t="s">
        <v>28</v>
      </c>
      <c r="D5" s="157"/>
      <c r="E5" s="157"/>
      <c r="F5" s="157"/>
      <c r="G5" s="46" t="s">
        <v>58</v>
      </c>
      <c r="H5" s="46" t="s">
        <v>59</v>
      </c>
      <c r="I5" s="46" t="s">
        <v>60</v>
      </c>
      <c r="J5" s="46" t="s">
        <v>69</v>
      </c>
      <c r="K5" s="46" t="s">
        <v>61</v>
      </c>
      <c r="L5" s="46" t="s">
        <v>62</v>
      </c>
      <c r="M5" s="46" t="s">
        <v>69</v>
      </c>
      <c r="N5" s="46" t="s">
        <v>63</v>
      </c>
      <c r="O5" s="46" t="s">
        <v>64</v>
      </c>
      <c r="P5" s="46" t="s">
        <v>65</v>
      </c>
      <c r="Q5" s="46" t="s">
        <v>66</v>
      </c>
      <c r="R5" s="46" t="s">
        <v>67</v>
      </c>
      <c r="S5" s="46" t="s">
        <v>68</v>
      </c>
      <c r="T5" s="46" t="s">
        <v>69</v>
      </c>
      <c r="U5" s="144"/>
      <c r="V5" s="161"/>
      <c r="W5" s="161"/>
      <c r="X5" s="14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45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50">
        <v>2</v>
      </c>
      <c r="H6" s="30">
        <v>3</v>
      </c>
      <c r="I6" s="50">
        <v>4</v>
      </c>
      <c r="J6" s="30">
        <v>5</v>
      </c>
      <c r="K6" s="50">
        <v>6</v>
      </c>
      <c r="L6" s="30">
        <v>7</v>
      </c>
      <c r="M6" s="50">
        <v>8</v>
      </c>
      <c r="N6" s="30">
        <v>9</v>
      </c>
      <c r="O6" s="50">
        <v>10</v>
      </c>
      <c r="P6" s="30">
        <v>11</v>
      </c>
      <c r="Q6" s="50">
        <v>12</v>
      </c>
      <c r="R6" s="30">
        <v>13</v>
      </c>
      <c r="S6" s="50">
        <v>14</v>
      </c>
      <c r="T6" s="30">
        <v>15</v>
      </c>
      <c r="U6" s="50">
        <v>16</v>
      </c>
      <c r="V6" s="30">
        <v>17</v>
      </c>
      <c r="W6" s="50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45" customFormat="1" ht="31.5" customHeight="1">
      <c r="A7" s="29"/>
      <c r="B7" s="29"/>
      <c r="C7" s="32"/>
      <c r="D7" s="29"/>
      <c r="E7" s="78" t="s">
        <v>270</v>
      </c>
      <c r="F7" s="81">
        <f>SUM(G7:X7)</f>
        <v>18752</v>
      </c>
      <c r="G7" s="80">
        <v>2455</v>
      </c>
      <c r="H7" s="80">
        <v>3728</v>
      </c>
      <c r="I7" s="80">
        <v>1500</v>
      </c>
      <c r="J7" s="80">
        <v>3318</v>
      </c>
      <c r="K7" s="80"/>
      <c r="L7" s="80">
        <v>90</v>
      </c>
      <c r="M7" s="80">
        <v>27</v>
      </c>
      <c r="N7" s="80"/>
      <c r="O7" s="82"/>
      <c r="P7" s="82"/>
      <c r="Q7" s="82"/>
      <c r="R7" s="82"/>
      <c r="S7" s="82"/>
      <c r="T7" s="82"/>
      <c r="U7" s="82"/>
      <c r="V7" s="82"/>
      <c r="W7" s="82">
        <v>5215</v>
      </c>
      <c r="X7" s="82">
        <v>2419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s="45" customFormat="1" ht="31.5" customHeight="1">
      <c r="A8" s="37"/>
      <c r="B8" s="37"/>
      <c r="C8" s="37"/>
      <c r="D8" s="38"/>
      <c r="E8" s="78"/>
      <c r="F8" s="81"/>
      <c r="G8" s="80"/>
      <c r="H8" s="80"/>
      <c r="I8" s="80"/>
      <c r="J8" s="80"/>
      <c r="K8" s="80"/>
      <c r="L8" s="80"/>
      <c r="M8" s="80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s="45" customFormat="1" ht="31.5" customHeight="1">
      <c r="A9" s="39"/>
      <c r="B9" s="37"/>
      <c r="C9" s="37"/>
      <c r="D9" s="38"/>
      <c r="E9" s="77"/>
      <c r="F9" s="81"/>
      <c r="G9" s="80"/>
      <c r="H9" s="80"/>
      <c r="I9" s="80"/>
      <c r="J9" s="80"/>
      <c r="K9" s="80"/>
      <c r="L9" s="80"/>
      <c r="M9" s="80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s="45" customFormat="1" ht="31.5" customHeight="1">
      <c r="A10" s="39"/>
      <c r="B10" s="39"/>
      <c r="C10" s="37"/>
      <c r="D10" s="38"/>
      <c r="E10" s="77"/>
      <c r="F10" s="79"/>
      <c r="G10" s="80"/>
      <c r="H10" s="80"/>
      <c r="I10" s="80"/>
      <c r="J10" s="80"/>
      <c r="K10" s="80"/>
      <c r="L10" s="80"/>
      <c r="M10" s="80"/>
      <c r="N10" s="80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s="45" customFormat="1" ht="31.5" customHeight="1">
      <c r="A11" s="39"/>
      <c r="B11" s="39"/>
      <c r="C11" s="39"/>
      <c r="D11" s="40"/>
      <c r="E11" s="34"/>
      <c r="F11" s="35"/>
      <c r="G11" s="35"/>
      <c r="H11" s="35"/>
      <c r="I11" s="35"/>
      <c r="J11" s="35"/>
      <c r="K11" s="36"/>
      <c r="L11" s="36"/>
      <c r="M11" s="36"/>
      <c r="N11" s="35"/>
      <c r="O11" s="35"/>
      <c r="P11" s="35"/>
      <c r="Q11" s="35"/>
      <c r="R11" s="35"/>
      <c r="S11" s="35"/>
      <c r="T11" s="35"/>
      <c r="U11" s="44"/>
      <c r="V11" s="35"/>
      <c r="W11" s="48"/>
      <c r="X11" s="3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45" customFormat="1" ht="31.5" customHeight="1">
      <c r="A12" s="39"/>
      <c r="B12" s="39"/>
      <c r="C12" s="39"/>
      <c r="D12" s="40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43"/>
      <c r="V12" s="35"/>
      <c r="W12" s="48"/>
      <c r="X12" s="3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</sheetData>
  <sheetProtection/>
  <protectedRanges>
    <protectedRange sqref="K3:L3 G5:J5" name="区域1"/>
    <protectedRange sqref="K5:M5" name="区域1_1"/>
    <protectedRange sqref="N5:T5" name="区域1_2"/>
    <protectedRange sqref="U11:U12 U4:X4" name="区域1_3"/>
  </protectedRanges>
  <mergeCells count="12">
    <mergeCell ref="A2:X2"/>
    <mergeCell ref="G4:J4"/>
    <mergeCell ref="U4:U5"/>
    <mergeCell ref="N4:T4"/>
    <mergeCell ref="K4:M4"/>
    <mergeCell ref="A4:C4"/>
    <mergeCell ref="V4:V5"/>
    <mergeCell ref="W4:W5"/>
    <mergeCell ref="X4:X5"/>
    <mergeCell ref="D4:D5"/>
    <mergeCell ref="E4:E5"/>
    <mergeCell ref="F4:F5"/>
  </mergeCells>
  <printOptions/>
  <pageMargins left="0.5905511811023623" right="0.2362204724409449" top="0.7874015748031497" bottom="0.2755905511811024" header="0.5118110236220472" footer="0.5118110236220472"/>
  <pageSetup fitToHeight="10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"/>
  <sheetViews>
    <sheetView showGridLines="0" showZeros="0" workbookViewId="0" topLeftCell="D1">
      <pane xSplit="2" ySplit="6" topLeftCell="F7" activePane="bottomRight" state="frozen"/>
      <selection pane="topLeft" activeCell="D1" sqref="D1"/>
      <selection pane="topRight" activeCell="F1" sqref="F1"/>
      <selection pane="bottomLeft" activeCell="D7" sqref="D7"/>
      <selection pane="bottomRight" activeCell="E9" sqref="E9"/>
    </sheetView>
  </sheetViews>
  <sheetFormatPr defaultColWidth="9.16015625" defaultRowHeight="12.75" customHeight="1"/>
  <cols>
    <col min="1" max="1" width="6.16015625" style="0" customWidth="1"/>
    <col min="2" max="2" width="5.83203125" style="0" customWidth="1"/>
    <col min="3" max="3" width="6.16015625" style="0" customWidth="1"/>
    <col min="4" max="4" width="10.66015625" style="0" customWidth="1"/>
    <col min="5" max="5" width="29.33203125" style="0" customWidth="1"/>
    <col min="6" max="6" width="8.16015625" style="0" customWidth="1"/>
    <col min="7" max="24" width="7.66015625" style="0" customWidth="1"/>
    <col min="25" max="252" width="9.16015625" style="0" customWidth="1"/>
  </cols>
  <sheetData>
    <row r="1" spans="1:24" ht="12.75" customHeight="1">
      <c r="A1" s="14"/>
      <c r="B1" s="14"/>
      <c r="C1" s="15"/>
      <c r="D1" s="16"/>
      <c r="E1" s="5"/>
      <c r="F1" s="11"/>
      <c r="G1" s="11"/>
      <c r="H1" s="11"/>
      <c r="I1" s="11"/>
      <c r="J1" s="11"/>
      <c r="O1" s="11"/>
      <c r="P1" s="11"/>
      <c r="Q1" s="11"/>
      <c r="R1" s="11"/>
      <c r="X1" s="13" t="s">
        <v>42</v>
      </c>
    </row>
    <row r="2" spans="1:24" ht="36" customHeight="1">
      <c r="A2" s="162" t="s">
        <v>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71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49"/>
      <c r="L3" s="4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45" customFormat="1" ht="19.5" customHeight="1">
      <c r="A4" s="159" t="s">
        <v>40</v>
      </c>
      <c r="B4" s="160"/>
      <c r="C4" s="160"/>
      <c r="D4" s="157" t="s">
        <v>17</v>
      </c>
      <c r="E4" s="157" t="s">
        <v>14</v>
      </c>
      <c r="F4" s="157" t="s">
        <v>38</v>
      </c>
      <c r="G4" s="157" t="s">
        <v>72</v>
      </c>
      <c r="H4" s="157"/>
      <c r="I4" s="157"/>
      <c r="J4" s="157"/>
      <c r="K4" s="157" t="s">
        <v>73</v>
      </c>
      <c r="L4" s="157"/>
      <c r="M4" s="157"/>
      <c r="N4" s="157" t="s">
        <v>74</v>
      </c>
      <c r="O4" s="157"/>
      <c r="P4" s="157"/>
      <c r="Q4" s="157"/>
      <c r="R4" s="157"/>
      <c r="S4" s="157"/>
      <c r="T4" s="157"/>
      <c r="U4" s="158" t="s">
        <v>54</v>
      </c>
      <c r="V4" s="158" t="s">
        <v>55</v>
      </c>
      <c r="W4" s="158" t="s">
        <v>56</v>
      </c>
      <c r="X4" s="158" t="s">
        <v>57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45" customFormat="1" ht="48">
      <c r="A5" s="30" t="s">
        <v>15</v>
      </c>
      <c r="B5" s="31" t="s">
        <v>30</v>
      </c>
      <c r="C5" s="47" t="s">
        <v>28</v>
      </c>
      <c r="D5" s="157"/>
      <c r="E5" s="157"/>
      <c r="F5" s="157"/>
      <c r="G5" s="46" t="s">
        <v>58</v>
      </c>
      <c r="H5" s="46" t="s">
        <v>59</v>
      </c>
      <c r="I5" s="46" t="s">
        <v>60</v>
      </c>
      <c r="J5" s="46" t="s">
        <v>69</v>
      </c>
      <c r="K5" s="46" t="s">
        <v>61</v>
      </c>
      <c r="L5" s="46" t="s">
        <v>62</v>
      </c>
      <c r="M5" s="46" t="s">
        <v>69</v>
      </c>
      <c r="N5" s="46" t="s">
        <v>63</v>
      </c>
      <c r="O5" s="46" t="s">
        <v>64</v>
      </c>
      <c r="P5" s="46" t="s">
        <v>65</v>
      </c>
      <c r="Q5" s="46" t="s">
        <v>66</v>
      </c>
      <c r="R5" s="46" t="s">
        <v>67</v>
      </c>
      <c r="S5" s="46" t="s">
        <v>68</v>
      </c>
      <c r="T5" s="46" t="s">
        <v>69</v>
      </c>
      <c r="U5" s="144"/>
      <c r="V5" s="161"/>
      <c r="W5" s="161"/>
      <c r="X5" s="14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45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50">
        <v>2</v>
      </c>
      <c r="H6" s="30">
        <v>3</v>
      </c>
      <c r="I6" s="50">
        <v>4</v>
      </c>
      <c r="J6" s="30">
        <v>5</v>
      </c>
      <c r="K6" s="50">
        <v>6</v>
      </c>
      <c r="L6" s="30">
        <v>7</v>
      </c>
      <c r="M6" s="50">
        <v>8</v>
      </c>
      <c r="N6" s="30">
        <v>9</v>
      </c>
      <c r="O6" s="50">
        <v>10</v>
      </c>
      <c r="P6" s="30">
        <v>11</v>
      </c>
      <c r="Q6" s="50">
        <v>12</v>
      </c>
      <c r="R6" s="30">
        <v>13</v>
      </c>
      <c r="S6" s="50">
        <v>14</v>
      </c>
      <c r="T6" s="30">
        <v>15</v>
      </c>
      <c r="U6" s="50">
        <v>16</v>
      </c>
      <c r="V6" s="30">
        <v>17</v>
      </c>
      <c r="W6" s="50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24" ht="30" customHeight="1">
      <c r="A7" s="41"/>
      <c r="B7" s="41"/>
      <c r="C7" s="41"/>
      <c r="D7" s="41"/>
      <c r="E7" s="78" t="s">
        <v>270</v>
      </c>
      <c r="F7" s="81">
        <f>SUM(G7:X7)</f>
        <v>17752</v>
      </c>
      <c r="G7" s="80">
        <v>2455</v>
      </c>
      <c r="H7" s="80">
        <v>3728</v>
      </c>
      <c r="I7" s="80">
        <v>1500</v>
      </c>
      <c r="J7" s="80">
        <v>2318</v>
      </c>
      <c r="K7" s="80"/>
      <c r="L7" s="80">
        <v>90</v>
      </c>
      <c r="M7" s="80">
        <v>27</v>
      </c>
      <c r="N7" s="80"/>
      <c r="O7" s="82"/>
      <c r="P7" s="82"/>
      <c r="Q7" s="82"/>
      <c r="R7" s="82"/>
      <c r="S7" s="82"/>
      <c r="T7" s="82"/>
      <c r="U7" s="82"/>
      <c r="V7" s="82"/>
      <c r="W7" s="82">
        <v>5215</v>
      </c>
      <c r="X7" s="82">
        <v>2419</v>
      </c>
    </row>
    <row r="8" spans="1:24" ht="30" customHeight="1">
      <c r="A8" s="41"/>
      <c r="B8" s="41"/>
      <c r="C8" s="41"/>
      <c r="D8" s="41"/>
      <c r="E8" s="78"/>
      <c r="F8" s="79"/>
      <c r="G8" s="83"/>
      <c r="H8" s="83"/>
      <c r="I8" s="83"/>
      <c r="J8" s="83"/>
      <c r="K8" s="83"/>
      <c r="L8" s="83"/>
      <c r="M8" s="8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30" customHeight="1">
      <c r="A9" s="41"/>
      <c r="B9" s="41"/>
      <c r="C9" s="41"/>
      <c r="D9" s="41"/>
      <c r="E9" s="77"/>
      <c r="F9" s="79"/>
      <c r="G9" s="83"/>
      <c r="H9" s="83"/>
      <c r="I9" s="83"/>
      <c r="J9" s="83"/>
      <c r="K9" s="83"/>
      <c r="L9" s="83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30" customHeight="1">
      <c r="A10" s="41"/>
      <c r="B10" s="41"/>
      <c r="C10" s="41"/>
      <c r="D10" s="41"/>
      <c r="E10" s="77"/>
      <c r="F10" s="79"/>
      <c r="G10" s="83"/>
      <c r="H10" s="83"/>
      <c r="I10" s="83"/>
      <c r="J10" s="83"/>
      <c r="K10" s="83"/>
      <c r="L10" s="83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30" customHeight="1">
      <c r="A11" s="42"/>
      <c r="B11" s="42"/>
      <c r="C11" s="41"/>
      <c r="D11" s="41"/>
      <c r="E11" s="41"/>
      <c r="F11" s="42"/>
      <c r="G11" s="42"/>
      <c r="H11" s="42"/>
      <c r="I11" s="42"/>
      <c r="J11" s="42"/>
      <c r="K11" s="42"/>
      <c r="L11" s="42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30" customHeight="1">
      <c r="A12" s="42"/>
      <c r="B12" s="42"/>
      <c r="C12" s="42"/>
      <c r="D12" s="41"/>
      <c r="E12" s="42"/>
      <c r="F12" s="42"/>
      <c r="G12" s="42"/>
      <c r="H12" s="42"/>
      <c r="I12" s="42"/>
      <c r="J12" s="42"/>
      <c r="K12" s="42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</sheetData>
  <sheetProtection/>
  <protectedRanges>
    <protectedRange sqref="K3:L3 G5:J5" name="区域1_4"/>
    <protectedRange sqref="K5:M5" name="区域1_1_1"/>
    <protectedRange sqref="N5:T5" name="区域1_2_1"/>
    <protectedRange sqref="U4:X4" name="区域1_3_1"/>
  </protectedRanges>
  <mergeCells count="12">
    <mergeCell ref="A2:X2"/>
    <mergeCell ref="A4:C4"/>
    <mergeCell ref="D4:D5"/>
    <mergeCell ref="E4:E5"/>
    <mergeCell ref="G4:J4"/>
    <mergeCell ref="F4:F5"/>
    <mergeCell ref="K4:M4"/>
    <mergeCell ref="N4:T4"/>
    <mergeCell ref="U4:U5"/>
    <mergeCell ref="V4:V5"/>
    <mergeCell ref="W4:W5"/>
    <mergeCell ref="X4:X5"/>
  </mergeCells>
  <printOptions horizontalCentered="1"/>
  <pageMargins left="0.4" right="0.19" top="0.7874015748031497" bottom="0.3937007874015748" header="0.5118110236220472" footer="0.5118110236220472"/>
  <pageSetup fitToHeight="10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8"/>
  <sheetViews>
    <sheetView showGridLines="0" showZeros="0" workbookViewId="0" topLeftCell="A1">
      <selection activeCell="O18" sqref="O18"/>
    </sheetView>
  </sheetViews>
  <sheetFormatPr defaultColWidth="9.16015625" defaultRowHeight="12.75" customHeight="1"/>
  <cols>
    <col min="1" max="1" width="4.66015625" style="0" customWidth="1"/>
    <col min="2" max="2" width="5.83203125" style="0" customWidth="1"/>
    <col min="3" max="3" width="4.66015625" style="0" customWidth="1"/>
    <col min="4" max="4" width="7.16015625" style="0" customWidth="1"/>
    <col min="5" max="5" width="25.83203125" style="0" customWidth="1"/>
    <col min="6" max="24" width="7.5" style="0" customWidth="1"/>
    <col min="25" max="252" width="9.16015625" style="0" customWidth="1"/>
  </cols>
  <sheetData>
    <row r="1" spans="1:24" ht="12.75" customHeight="1">
      <c r="A1" s="14"/>
      <c r="B1" s="14"/>
      <c r="C1" s="15"/>
      <c r="D1" s="16"/>
      <c r="E1" s="5"/>
      <c r="F1" s="11"/>
      <c r="G1" s="11"/>
      <c r="H1" s="11"/>
      <c r="I1" s="11"/>
      <c r="J1" s="11"/>
      <c r="O1" s="11"/>
      <c r="P1" s="11"/>
      <c r="Q1" s="11"/>
      <c r="R1" s="11"/>
      <c r="X1" s="13" t="s">
        <v>52</v>
      </c>
    </row>
    <row r="2" spans="1:24" ht="36" customHeight="1">
      <c r="A2" s="162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71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49"/>
      <c r="L3" s="4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45" customFormat="1" ht="19.5" customHeight="1">
      <c r="A4" s="159" t="s">
        <v>40</v>
      </c>
      <c r="B4" s="160"/>
      <c r="C4" s="160"/>
      <c r="D4" s="157" t="s">
        <v>17</v>
      </c>
      <c r="E4" s="157" t="s">
        <v>14</v>
      </c>
      <c r="F4" s="157" t="s">
        <v>38</v>
      </c>
      <c r="G4" s="157" t="s">
        <v>72</v>
      </c>
      <c r="H4" s="157"/>
      <c r="I4" s="157"/>
      <c r="J4" s="157"/>
      <c r="K4" s="157" t="s">
        <v>73</v>
      </c>
      <c r="L4" s="157"/>
      <c r="M4" s="157"/>
      <c r="N4" s="157" t="s">
        <v>74</v>
      </c>
      <c r="O4" s="157"/>
      <c r="P4" s="157"/>
      <c r="Q4" s="157"/>
      <c r="R4" s="157"/>
      <c r="S4" s="157"/>
      <c r="T4" s="157"/>
      <c r="U4" s="158" t="s">
        <v>54</v>
      </c>
      <c r="V4" s="158" t="s">
        <v>55</v>
      </c>
      <c r="W4" s="158" t="s">
        <v>56</v>
      </c>
      <c r="X4" s="158" t="s">
        <v>57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45" customFormat="1" ht="48">
      <c r="A5" s="30" t="s">
        <v>15</v>
      </c>
      <c r="B5" s="31" t="s">
        <v>30</v>
      </c>
      <c r="C5" s="47" t="s">
        <v>28</v>
      </c>
      <c r="D5" s="157"/>
      <c r="E5" s="157"/>
      <c r="F5" s="157"/>
      <c r="G5" s="46" t="s">
        <v>58</v>
      </c>
      <c r="H5" s="46" t="s">
        <v>59</v>
      </c>
      <c r="I5" s="46" t="s">
        <v>60</v>
      </c>
      <c r="J5" s="46" t="s">
        <v>69</v>
      </c>
      <c r="K5" s="46" t="s">
        <v>61</v>
      </c>
      <c r="L5" s="46" t="s">
        <v>62</v>
      </c>
      <c r="M5" s="46" t="s">
        <v>69</v>
      </c>
      <c r="N5" s="46" t="s">
        <v>63</v>
      </c>
      <c r="O5" s="46" t="s">
        <v>64</v>
      </c>
      <c r="P5" s="46" t="s">
        <v>65</v>
      </c>
      <c r="Q5" s="46" t="s">
        <v>66</v>
      </c>
      <c r="R5" s="46" t="s">
        <v>67</v>
      </c>
      <c r="S5" s="46" t="s">
        <v>68</v>
      </c>
      <c r="T5" s="46" t="s">
        <v>69</v>
      </c>
      <c r="U5" s="144"/>
      <c r="V5" s="161"/>
      <c r="W5" s="161"/>
      <c r="X5" s="14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45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50">
        <v>2</v>
      </c>
      <c r="H6" s="30">
        <v>3</v>
      </c>
      <c r="I6" s="50">
        <v>4</v>
      </c>
      <c r="J6" s="30">
        <v>5</v>
      </c>
      <c r="K6" s="50">
        <v>6</v>
      </c>
      <c r="L6" s="30">
        <v>7</v>
      </c>
      <c r="M6" s="50">
        <v>8</v>
      </c>
      <c r="N6" s="30">
        <v>9</v>
      </c>
      <c r="O6" s="50">
        <v>10</v>
      </c>
      <c r="P6" s="30">
        <v>11</v>
      </c>
      <c r="Q6" s="50">
        <v>12</v>
      </c>
      <c r="R6" s="30">
        <v>13</v>
      </c>
      <c r="S6" s="50">
        <v>14</v>
      </c>
      <c r="T6" s="30">
        <v>15</v>
      </c>
      <c r="U6" s="50">
        <v>16</v>
      </c>
      <c r="V6" s="30">
        <v>17</v>
      </c>
      <c r="W6" s="50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24" ht="30" customHeight="1">
      <c r="A7" s="29"/>
      <c r="B7" s="29"/>
      <c r="C7" s="28"/>
      <c r="D7" s="29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30" customHeight="1">
      <c r="A8" s="41"/>
      <c r="B8" s="41"/>
      <c r="C8" s="41"/>
      <c r="D8" s="41"/>
      <c r="E8" s="41"/>
      <c r="F8" s="42"/>
      <c r="G8" s="4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30" customHeight="1">
      <c r="A9" s="41"/>
      <c r="B9" s="41"/>
      <c r="C9" s="41"/>
      <c r="D9" s="41"/>
      <c r="E9" s="41"/>
      <c r="F9" s="42"/>
      <c r="G9" s="4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30" customHeight="1">
      <c r="A10" s="41"/>
      <c r="B10" s="41"/>
      <c r="C10" s="41"/>
      <c r="D10" s="41"/>
      <c r="E10" s="41"/>
      <c r="F10" s="42"/>
      <c r="G10" s="42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30" customHeight="1">
      <c r="A11" s="41"/>
      <c r="B11" s="41"/>
      <c r="C11" s="41"/>
      <c r="D11" s="41"/>
      <c r="E11" s="41"/>
      <c r="F11" s="42"/>
      <c r="G11" s="42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30" customHeight="1">
      <c r="A12" s="41"/>
      <c r="B12" s="41"/>
      <c r="C12" s="41"/>
      <c r="D12" s="41"/>
      <c r="E12" s="41"/>
      <c r="F12" s="42"/>
      <c r="G12" s="4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30" customHeight="1">
      <c r="A13" s="41"/>
      <c r="B13" s="41"/>
      <c r="C13" s="41"/>
      <c r="D13" s="41"/>
      <c r="E13" s="41"/>
      <c r="F13" s="42"/>
      <c r="G13" s="4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30" customHeight="1">
      <c r="A14" s="41"/>
      <c r="B14" s="41"/>
      <c r="C14" s="41"/>
      <c r="D14" s="41"/>
      <c r="E14" s="41"/>
      <c r="F14" s="42"/>
      <c r="G14" s="42"/>
      <c r="H14" s="42"/>
      <c r="I14" s="42"/>
      <c r="J14" s="42"/>
      <c r="K14" s="42"/>
      <c r="L14" s="42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30" customHeight="1">
      <c r="A15" s="4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30" customHeight="1">
      <c r="A16" s="41"/>
      <c r="B16" s="41"/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30" customHeight="1">
      <c r="A17" s="42"/>
      <c r="B17" s="42"/>
      <c r="C17" s="41"/>
      <c r="D17" s="41"/>
      <c r="E17" s="41"/>
      <c r="F17" s="42"/>
      <c r="G17" s="42"/>
      <c r="H17" s="42"/>
      <c r="I17" s="42"/>
      <c r="J17" s="42"/>
      <c r="K17" s="42"/>
      <c r="L17" s="42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30" customHeight="1">
      <c r="A18" s="42"/>
      <c r="B18" s="42"/>
      <c r="C18" s="42"/>
      <c r="D18" s="41"/>
      <c r="E18" s="42"/>
      <c r="F18" s="42"/>
      <c r="G18" s="42"/>
      <c r="H18" s="42"/>
      <c r="I18" s="42"/>
      <c r="J18" s="42"/>
      <c r="K18" s="42"/>
      <c r="L18" s="42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</sheetData>
  <sheetProtection/>
  <protectedRanges>
    <protectedRange sqref="K3:L3 G5:J5" name="区域1_4"/>
    <protectedRange sqref="K5:M5" name="区域1_1_1"/>
    <protectedRange sqref="N5:T5" name="区域1_2_1"/>
    <protectedRange sqref="U4:X4" name="区域1_3_1"/>
  </protectedRanges>
  <mergeCells count="12">
    <mergeCell ref="A2:X2"/>
    <mergeCell ref="D4:D5"/>
    <mergeCell ref="E4:E5"/>
    <mergeCell ref="G4:J4"/>
    <mergeCell ref="F4:F5"/>
    <mergeCell ref="A4:C4"/>
    <mergeCell ref="K4:M4"/>
    <mergeCell ref="N4:T4"/>
    <mergeCell ref="U4:U5"/>
    <mergeCell ref="V4:V5"/>
    <mergeCell ref="W4:W5"/>
    <mergeCell ref="X4:X5"/>
  </mergeCells>
  <printOptions horizontalCentered="1"/>
  <pageMargins left="0.42" right="0.19" top="0.7874015748031497" bottom="0.3937007874015748" header="0.5118110236220472" footer="0.5118110236220472"/>
  <pageSetup fitToHeight="10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showZero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12" defaultRowHeight="11.25"/>
  <cols>
    <col min="1" max="1" width="15.5" style="125" customWidth="1"/>
    <col min="2" max="2" width="27.66015625" style="125" customWidth="1"/>
    <col min="3" max="3" width="12.33203125" style="141" customWidth="1"/>
    <col min="4" max="4" width="15" style="125" customWidth="1"/>
    <col min="5" max="6" width="7.83203125" style="125" customWidth="1"/>
    <col min="7" max="7" width="12" style="141" customWidth="1"/>
    <col min="8" max="8" width="13.33203125" style="141" customWidth="1"/>
    <col min="9" max="11" width="10.83203125" style="125" customWidth="1"/>
    <col min="12" max="12" width="10" style="125" customWidth="1"/>
    <col min="13" max="13" width="9" style="125" customWidth="1"/>
    <col min="14" max="14" width="11.33203125" style="125" customWidth="1"/>
    <col min="15" max="16384" width="12" style="125" customWidth="1"/>
  </cols>
  <sheetData>
    <row r="1" spans="1:14" s="107" customFormat="1" ht="25.5" customHeight="1">
      <c r="A1" s="164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08" customFormat="1" ht="16.5" customHeight="1">
      <c r="B2" s="109"/>
      <c r="C2" s="109"/>
      <c r="D2" s="109"/>
      <c r="E2" s="110"/>
      <c r="F2" s="109"/>
      <c r="G2" s="111"/>
      <c r="H2" s="111"/>
      <c r="I2" s="111"/>
      <c r="J2" s="111"/>
      <c r="K2" s="111"/>
      <c r="L2" s="111"/>
      <c r="M2" s="111"/>
      <c r="N2" s="112" t="s">
        <v>12</v>
      </c>
    </row>
    <row r="3" spans="1:14" s="108" customFormat="1" ht="20.25" customHeight="1">
      <c r="A3" s="165" t="s">
        <v>34</v>
      </c>
      <c r="B3" s="172" t="s">
        <v>146</v>
      </c>
      <c r="C3" s="172"/>
      <c r="D3" s="166" t="s">
        <v>43</v>
      </c>
      <c r="E3" s="165" t="s">
        <v>44</v>
      </c>
      <c r="F3" s="167" t="s">
        <v>45</v>
      </c>
      <c r="G3" s="168" t="s">
        <v>46</v>
      </c>
      <c r="H3" s="169"/>
      <c r="I3" s="169"/>
      <c r="J3" s="169"/>
      <c r="K3" s="170"/>
      <c r="L3" s="171" t="s">
        <v>47</v>
      </c>
      <c r="M3" s="172" t="s">
        <v>48</v>
      </c>
      <c r="N3" s="165" t="s">
        <v>49</v>
      </c>
    </row>
    <row r="4" spans="1:14" s="108" customFormat="1" ht="38.25" customHeight="1">
      <c r="A4" s="165"/>
      <c r="B4" s="114" t="s">
        <v>50</v>
      </c>
      <c r="C4" s="114" t="s">
        <v>51</v>
      </c>
      <c r="D4" s="165"/>
      <c r="E4" s="165"/>
      <c r="F4" s="165"/>
      <c r="G4" s="115" t="s">
        <v>147</v>
      </c>
      <c r="H4" s="116" t="s">
        <v>148</v>
      </c>
      <c r="I4" s="116" t="s">
        <v>149</v>
      </c>
      <c r="J4" s="116" t="s">
        <v>150</v>
      </c>
      <c r="K4" s="117" t="s">
        <v>151</v>
      </c>
      <c r="L4" s="172"/>
      <c r="M4" s="172"/>
      <c r="N4" s="165"/>
    </row>
    <row r="5" spans="1:14" s="108" customFormat="1" ht="18" customHeight="1">
      <c r="A5" s="113" t="s">
        <v>26</v>
      </c>
      <c r="B5" s="113" t="s">
        <v>26</v>
      </c>
      <c r="C5" s="113" t="s">
        <v>26</v>
      </c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113">
        <v>8</v>
      </c>
      <c r="L5" s="113">
        <v>9</v>
      </c>
      <c r="M5" s="113">
        <v>10</v>
      </c>
      <c r="N5" s="113">
        <v>11</v>
      </c>
    </row>
    <row r="6" spans="1:14" ht="21.75" customHeight="1">
      <c r="A6" s="118" t="s">
        <v>152</v>
      </c>
      <c r="B6" s="119"/>
      <c r="C6" s="120"/>
      <c r="D6" s="119"/>
      <c r="E6" s="121"/>
      <c r="F6" s="121"/>
      <c r="G6" s="113">
        <f aca="true" t="shared" si="0" ref="G6:G69">SUM(H6:K6)</f>
        <v>25480.86</v>
      </c>
      <c r="H6" s="122">
        <f>SUM(H7:H77)</f>
        <v>7895.860000000001</v>
      </c>
      <c r="I6" s="123">
        <f>SUM(I7:I77)</f>
        <v>11000</v>
      </c>
      <c r="J6" s="123">
        <f>SUM(J7:J77)</f>
        <v>0</v>
      </c>
      <c r="K6" s="123">
        <f>SUM(K7:K77)</f>
        <v>6585</v>
      </c>
      <c r="L6" s="121"/>
      <c r="M6" s="124"/>
      <c r="N6" s="124"/>
    </row>
    <row r="7" spans="1:14" ht="21.75" customHeight="1">
      <c r="A7" s="126"/>
      <c r="B7" s="127" t="s">
        <v>153</v>
      </c>
      <c r="C7" s="124" t="s">
        <v>154</v>
      </c>
      <c r="D7" s="124" t="s">
        <v>155</v>
      </c>
      <c r="E7" s="128">
        <v>2</v>
      </c>
      <c r="F7" s="124" t="s">
        <v>156</v>
      </c>
      <c r="G7" s="113">
        <f t="shared" si="0"/>
        <v>7</v>
      </c>
      <c r="H7" s="129">
        <v>7</v>
      </c>
      <c r="I7" s="129"/>
      <c r="J7" s="129"/>
      <c r="K7" s="129"/>
      <c r="L7" s="124" t="s">
        <v>157</v>
      </c>
      <c r="M7" s="120" t="s">
        <v>158</v>
      </c>
      <c r="N7" s="113" t="s">
        <v>159</v>
      </c>
    </row>
    <row r="8" spans="1:14" ht="21.75" customHeight="1">
      <c r="A8" s="124"/>
      <c r="B8" s="127" t="s">
        <v>160</v>
      </c>
      <c r="C8" s="124" t="s">
        <v>154</v>
      </c>
      <c r="D8" s="124" t="s">
        <v>161</v>
      </c>
      <c r="E8" s="128">
        <v>1</v>
      </c>
      <c r="F8" s="124" t="s">
        <v>156</v>
      </c>
      <c r="G8" s="113">
        <f t="shared" si="0"/>
        <v>5</v>
      </c>
      <c r="H8" s="129">
        <v>5</v>
      </c>
      <c r="I8" s="129"/>
      <c r="J8" s="129"/>
      <c r="K8" s="129"/>
      <c r="L8" s="124" t="s">
        <v>157</v>
      </c>
      <c r="M8" s="120" t="s">
        <v>162</v>
      </c>
      <c r="N8" s="120">
        <v>5883622</v>
      </c>
    </row>
    <row r="9" spans="1:14" ht="21.75" customHeight="1">
      <c r="A9" s="124"/>
      <c r="B9" s="85" t="s">
        <v>163</v>
      </c>
      <c r="C9" s="124" t="s">
        <v>154</v>
      </c>
      <c r="D9" s="120" t="s">
        <v>164</v>
      </c>
      <c r="E9" s="120">
        <v>1</v>
      </c>
      <c r="F9" s="120" t="s">
        <v>156</v>
      </c>
      <c r="G9" s="113">
        <f t="shared" si="0"/>
        <v>5</v>
      </c>
      <c r="H9" s="120">
        <v>5</v>
      </c>
      <c r="I9" s="120"/>
      <c r="J9" s="120"/>
      <c r="K9" s="120"/>
      <c r="L9" s="124" t="s">
        <v>157</v>
      </c>
      <c r="M9" s="120" t="s">
        <v>158</v>
      </c>
      <c r="N9" s="120">
        <v>5883639</v>
      </c>
    </row>
    <row r="10" spans="1:14" ht="21.75" customHeight="1">
      <c r="A10" s="124"/>
      <c r="B10" s="85" t="s">
        <v>163</v>
      </c>
      <c r="C10" s="124" t="s">
        <v>154</v>
      </c>
      <c r="D10" s="120" t="s">
        <v>165</v>
      </c>
      <c r="E10" s="120">
        <v>7</v>
      </c>
      <c r="F10" s="120" t="s">
        <v>156</v>
      </c>
      <c r="G10" s="113">
        <f t="shared" si="0"/>
        <v>28</v>
      </c>
      <c r="H10" s="120">
        <v>28</v>
      </c>
      <c r="I10" s="120"/>
      <c r="J10" s="120"/>
      <c r="K10" s="120"/>
      <c r="L10" s="124" t="s">
        <v>166</v>
      </c>
      <c r="M10" s="120" t="s">
        <v>167</v>
      </c>
      <c r="N10" s="120">
        <v>5881816</v>
      </c>
    </row>
    <row r="11" spans="1:14" ht="24">
      <c r="A11" s="124"/>
      <c r="B11" s="85" t="s">
        <v>168</v>
      </c>
      <c r="C11" s="124" t="s">
        <v>154</v>
      </c>
      <c r="D11" s="120" t="s">
        <v>169</v>
      </c>
      <c r="E11" s="120">
        <v>4</v>
      </c>
      <c r="F11" s="120" t="s">
        <v>156</v>
      </c>
      <c r="G11" s="113">
        <f t="shared" si="0"/>
        <v>20</v>
      </c>
      <c r="H11" s="120">
        <v>20</v>
      </c>
      <c r="I11" s="120"/>
      <c r="J11" s="120"/>
      <c r="K11" s="120"/>
      <c r="L11" s="124" t="s">
        <v>157</v>
      </c>
      <c r="M11" s="120" t="s">
        <v>162</v>
      </c>
      <c r="N11" s="120">
        <v>5883622</v>
      </c>
    </row>
    <row r="12" spans="1:14" ht="36">
      <c r="A12" s="124"/>
      <c r="B12" s="130" t="s">
        <v>170</v>
      </c>
      <c r="C12" s="124" t="s">
        <v>154</v>
      </c>
      <c r="D12" s="124" t="s">
        <v>171</v>
      </c>
      <c r="E12" s="128">
        <v>1</v>
      </c>
      <c r="F12" s="124" t="s">
        <v>156</v>
      </c>
      <c r="G12" s="113">
        <f t="shared" si="0"/>
        <v>6.1</v>
      </c>
      <c r="H12" s="129">
        <v>6.1</v>
      </c>
      <c r="I12" s="129"/>
      <c r="J12" s="129"/>
      <c r="K12" s="129"/>
      <c r="L12" s="124" t="s">
        <v>166</v>
      </c>
      <c r="M12" s="121" t="s">
        <v>172</v>
      </c>
      <c r="N12" s="113" t="s">
        <v>173</v>
      </c>
    </row>
    <row r="13" spans="1:14" ht="21" customHeight="1">
      <c r="A13" s="124"/>
      <c r="B13" s="130" t="s">
        <v>174</v>
      </c>
      <c r="C13" s="124" t="s">
        <v>154</v>
      </c>
      <c r="D13" s="124" t="s">
        <v>175</v>
      </c>
      <c r="E13" s="128">
        <v>1</v>
      </c>
      <c r="F13" s="124" t="s">
        <v>176</v>
      </c>
      <c r="G13" s="113">
        <f t="shared" si="0"/>
        <v>20</v>
      </c>
      <c r="H13" s="129">
        <v>20</v>
      </c>
      <c r="I13" s="129"/>
      <c r="J13" s="129"/>
      <c r="K13" s="129"/>
      <c r="L13" s="124" t="s">
        <v>166</v>
      </c>
      <c r="M13" s="121" t="s">
        <v>172</v>
      </c>
      <c r="N13" s="113" t="s">
        <v>173</v>
      </c>
    </row>
    <row r="14" spans="1:14" ht="21" customHeight="1">
      <c r="A14" s="124"/>
      <c r="B14" s="130" t="s">
        <v>177</v>
      </c>
      <c r="C14" s="124" t="s">
        <v>154</v>
      </c>
      <c r="D14" s="124" t="s">
        <v>175</v>
      </c>
      <c r="E14" s="128">
        <v>4</v>
      </c>
      <c r="F14" s="124" t="s">
        <v>156</v>
      </c>
      <c r="G14" s="113">
        <f t="shared" si="0"/>
        <v>14</v>
      </c>
      <c r="H14" s="129">
        <v>14</v>
      </c>
      <c r="I14" s="129"/>
      <c r="J14" s="129"/>
      <c r="K14" s="129"/>
      <c r="L14" s="124" t="s">
        <v>178</v>
      </c>
      <c r="M14" s="121" t="s">
        <v>172</v>
      </c>
      <c r="N14" s="113" t="s">
        <v>173</v>
      </c>
    </row>
    <row r="15" spans="1:14" ht="21" customHeight="1">
      <c r="A15" s="124"/>
      <c r="B15" s="130" t="s">
        <v>153</v>
      </c>
      <c r="C15" s="124" t="s">
        <v>154</v>
      </c>
      <c r="D15" s="124" t="s">
        <v>175</v>
      </c>
      <c r="E15" s="128">
        <v>1</v>
      </c>
      <c r="F15" s="124" t="s">
        <v>156</v>
      </c>
      <c r="G15" s="113">
        <f t="shared" si="0"/>
        <v>4</v>
      </c>
      <c r="H15" s="129">
        <v>4</v>
      </c>
      <c r="I15" s="129"/>
      <c r="J15" s="129"/>
      <c r="K15" s="129"/>
      <c r="L15" s="124"/>
      <c r="M15" s="121" t="s">
        <v>172</v>
      </c>
      <c r="N15" s="113" t="s">
        <v>173</v>
      </c>
    </row>
    <row r="16" spans="1:14" ht="21" customHeight="1">
      <c r="A16" s="124"/>
      <c r="B16" s="130" t="s">
        <v>179</v>
      </c>
      <c r="C16" s="124" t="s">
        <v>154</v>
      </c>
      <c r="D16" s="121" t="s">
        <v>180</v>
      </c>
      <c r="E16" s="128">
        <v>1</v>
      </c>
      <c r="F16" s="121" t="s">
        <v>176</v>
      </c>
      <c r="G16" s="113">
        <f t="shared" si="0"/>
        <v>2</v>
      </c>
      <c r="H16" s="121">
        <v>2</v>
      </c>
      <c r="I16" s="121"/>
      <c r="J16" s="121"/>
      <c r="K16" s="121"/>
      <c r="L16" s="124" t="s">
        <v>178</v>
      </c>
      <c r="M16" s="121" t="s">
        <v>172</v>
      </c>
      <c r="N16" s="113" t="s">
        <v>173</v>
      </c>
    </row>
    <row r="17" spans="1:14" ht="21" customHeight="1">
      <c r="A17" s="124"/>
      <c r="B17" s="130" t="s">
        <v>181</v>
      </c>
      <c r="C17" s="124" t="s">
        <v>154</v>
      </c>
      <c r="D17" s="124" t="s">
        <v>175</v>
      </c>
      <c r="E17" s="128">
        <v>1</v>
      </c>
      <c r="F17" s="121" t="s">
        <v>182</v>
      </c>
      <c r="G17" s="113">
        <f t="shared" si="0"/>
        <v>2</v>
      </c>
      <c r="H17" s="121">
        <v>2</v>
      </c>
      <c r="I17" s="121"/>
      <c r="J17" s="121"/>
      <c r="K17" s="121"/>
      <c r="L17" s="124" t="s">
        <v>178</v>
      </c>
      <c r="M17" s="121" t="s">
        <v>172</v>
      </c>
      <c r="N17" s="113" t="s">
        <v>173</v>
      </c>
    </row>
    <row r="18" spans="1:14" ht="21" customHeight="1">
      <c r="A18" s="124"/>
      <c r="B18" s="130" t="s">
        <v>183</v>
      </c>
      <c r="C18" s="124" t="s">
        <v>154</v>
      </c>
      <c r="D18" s="121" t="s">
        <v>184</v>
      </c>
      <c r="E18" s="128">
        <v>1</v>
      </c>
      <c r="F18" s="121" t="s">
        <v>156</v>
      </c>
      <c r="G18" s="113">
        <f t="shared" si="0"/>
        <v>37</v>
      </c>
      <c r="H18" s="121">
        <v>37</v>
      </c>
      <c r="I18" s="121"/>
      <c r="J18" s="121"/>
      <c r="K18" s="121"/>
      <c r="L18" s="124" t="s">
        <v>178</v>
      </c>
      <c r="M18" s="121" t="s">
        <v>172</v>
      </c>
      <c r="N18" s="113" t="s">
        <v>173</v>
      </c>
    </row>
    <row r="19" spans="1:14" ht="21" customHeight="1">
      <c r="A19" s="124"/>
      <c r="B19" s="130" t="s">
        <v>185</v>
      </c>
      <c r="C19" s="124" t="s">
        <v>154</v>
      </c>
      <c r="D19" s="121" t="s">
        <v>186</v>
      </c>
      <c r="E19" s="128">
        <v>1</v>
      </c>
      <c r="F19" s="121" t="s">
        <v>176</v>
      </c>
      <c r="G19" s="113">
        <f t="shared" si="0"/>
        <v>3</v>
      </c>
      <c r="H19" s="121">
        <v>3</v>
      </c>
      <c r="I19" s="121"/>
      <c r="J19" s="121"/>
      <c r="K19" s="121"/>
      <c r="L19" s="124" t="s">
        <v>178</v>
      </c>
      <c r="M19" s="121" t="s">
        <v>172</v>
      </c>
      <c r="N19" s="113" t="s">
        <v>173</v>
      </c>
    </row>
    <row r="20" spans="1:14" ht="21" customHeight="1">
      <c r="A20" s="124"/>
      <c r="B20" s="130" t="s">
        <v>187</v>
      </c>
      <c r="C20" s="124" t="s">
        <v>154</v>
      </c>
      <c r="D20" s="124" t="s">
        <v>175</v>
      </c>
      <c r="E20" s="128">
        <v>1</v>
      </c>
      <c r="F20" s="121" t="s">
        <v>156</v>
      </c>
      <c r="G20" s="113">
        <f t="shared" si="0"/>
        <v>1.5</v>
      </c>
      <c r="H20" s="121">
        <v>1.5</v>
      </c>
      <c r="I20" s="121"/>
      <c r="J20" s="121"/>
      <c r="K20" s="121"/>
      <c r="L20" s="124" t="s">
        <v>188</v>
      </c>
      <c r="M20" s="121" t="s">
        <v>172</v>
      </c>
      <c r="N20" s="113" t="s">
        <v>173</v>
      </c>
    </row>
    <row r="21" spans="1:14" ht="21" customHeight="1">
      <c r="A21" s="124"/>
      <c r="B21" s="130" t="s">
        <v>189</v>
      </c>
      <c r="C21" s="124" t="s">
        <v>154</v>
      </c>
      <c r="D21" s="124" t="s">
        <v>175</v>
      </c>
      <c r="E21" s="128">
        <v>1</v>
      </c>
      <c r="F21" s="121" t="s">
        <v>156</v>
      </c>
      <c r="G21" s="113">
        <f t="shared" si="0"/>
        <v>3</v>
      </c>
      <c r="H21" s="121">
        <v>3</v>
      </c>
      <c r="I21" s="121"/>
      <c r="J21" s="121"/>
      <c r="K21" s="121"/>
      <c r="L21" s="124" t="s">
        <v>188</v>
      </c>
      <c r="M21" s="121" t="s">
        <v>172</v>
      </c>
      <c r="N21" s="113" t="s">
        <v>173</v>
      </c>
    </row>
    <row r="22" spans="1:14" ht="21" customHeight="1">
      <c r="A22" s="124"/>
      <c r="B22" s="130" t="s">
        <v>190</v>
      </c>
      <c r="C22" s="124" t="s">
        <v>154</v>
      </c>
      <c r="D22" s="124" t="s">
        <v>175</v>
      </c>
      <c r="E22" s="128">
        <v>1</v>
      </c>
      <c r="F22" s="121" t="s">
        <v>191</v>
      </c>
      <c r="G22" s="113">
        <f t="shared" si="0"/>
        <v>1.2</v>
      </c>
      <c r="H22" s="121">
        <v>1.2</v>
      </c>
      <c r="I22" s="121"/>
      <c r="J22" s="121"/>
      <c r="K22" s="121"/>
      <c r="L22" s="124" t="s">
        <v>178</v>
      </c>
      <c r="M22" s="121" t="s">
        <v>172</v>
      </c>
      <c r="N22" s="113" t="s">
        <v>173</v>
      </c>
    </row>
    <row r="23" spans="1:14" ht="36">
      <c r="A23" s="124"/>
      <c r="B23" s="127" t="s">
        <v>192</v>
      </c>
      <c r="C23" s="124" t="s">
        <v>193</v>
      </c>
      <c r="D23" s="124" t="s">
        <v>194</v>
      </c>
      <c r="E23" s="128">
        <v>18</v>
      </c>
      <c r="F23" s="124" t="s">
        <v>195</v>
      </c>
      <c r="G23" s="113">
        <f t="shared" si="0"/>
        <v>72</v>
      </c>
      <c r="H23" s="129">
        <v>72</v>
      </c>
      <c r="I23" s="120"/>
      <c r="J23" s="120"/>
      <c r="K23" s="120"/>
      <c r="L23" s="124" t="s">
        <v>178</v>
      </c>
      <c r="M23" s="131" t="s">
        <v>196</v>
      </c>
      <c r="N23" s="120">
        <v>8356356</v>
      </c>
    </row>
    <row r="24" spans="1:14" ht="19.5" customHeight="1">
      <c r="A24" s="124"/>
      <c r="B24" s="132" t="s">
        <v>197</v>
      </c>
      <c r="C24" s="124" t="s">
        <v>154</v>
      </c>
      <c r="D24" s="124"/>
      <c r="E24" s="121">
        <v>30</v>
      </c>
      <c r="F24" s="121" t="s">
        <v>116</v>
      </c>
      <c r="G24" s="113">
        <f t="shared" si="0"/>
        <v>30</v>
      </c>
      <c r="H24" s="121">
        <v>30</v>
      </c>
      <c r="I24" s="120"/>
      <c r="J24" s="120"/>
      <c r="K24" s="120"/>
      <c r="L24" s="124" t="s">
        <v>157</v>
      </c>
      <c r="M24" s="131" t="s">
        <v>198</v>
      </c>
      <c r="N24" s="120">
        <v>8356356</v>
      </c>
    </row>
    <row r="25" spans="1:14" ht="19.5" customHeight="1">
      <c r="A25" s="124"/>
      <c r="B25" s="132" t="s">
        <v>199</v>
      </c>
      <c r="C25" s="124" t="s">
        <v>193</v>
      </c>
      <c r="D25" s="124"/>
      <c r="E25" s="121">
        <v>2</v>
      </c>
      <c r="F25" s="121" t="s">
        <v>116</v>
      </c>
      <c r="G25" s="113">
        <f t="shared" si="0"/>
        <v>1.2</v>
      </c>
      <c r="H25" s="121">
        <v>1.2</v>
      </c>
      <c r="I25" s="120"/>
      <c r="J25" s="120"/>
      <c r="K25" s="120"/>
      <c r="L25" s="124" t="s">
        <v>157</v>
      </c>
      <c r="M25" s="131" t="s">
        <v>198</v>
      </c>
      <c r="N25" s="120">
        <v>8356356</v>
      </c>
    </row>
    <row r="26" spans="1:14" ht="19.5" customHeight="1">
      <c r="A26" s="124"/>
      <c r="B26" s="132" t="s">
        <v>200</v>
      </c>
      <c r="C26" s="124" t="s">
        <v>154</v>
      </c>
      <c r="D26" s="124"/>
      <c r="E26" s="121">
        <v>10</v>
      </c>
      <c r="F26" s="121" t="s">
        <v>201</v>
      </c>
      <c r="G26" s="113">
        <f t="shared" si="0"/>
        <v>3</v>
      </c>
      <c r="H26" s="121">
        <v>3</v>
      </c>
      <c r="I26" s="120"/>
      <c r="J26" s="120"/>
      <c r="K26" s="120"/>
      <c r="L26" s="124" t="s">
        <v>157</v>
      </c>
      <c r="M26" s="131" t="s">
        <v>198</v>
      </c>
      <c r="N26" s="120">
        <v>8356356</v>
      </c>
    </row>
    <row r="27" spans="1:14" ht="19.5" customHeight="1">
      <c r="A27" s="124"/>
      <c r="B27" s="132" t="s">
        <v>202</v>
      </c>
      <c r="C27" s="124" t="s">
        <v>193</v>
      </c>
      <c r="D27" s="124"/>
      <c r="E27" s="121">
        <v>30</v>
      </c>
      <c r="F27" s="121" t="s">
        <v>203</v>
      </c>
      <c r="G27" s="113">
        <f t="shared" si="0"/>
        <v>66</v>
      </c>
      <c r="H27" s="121">
        <v>66</v>
      </c>
      <c r="I27" s="120"/>
      <c r="J27" s="120"/>
      <c r="K27" s="120"/>
      <c r="L27" s="124" t="s">
        <v>157</v>
      </c>
      <c r="M27" s="131" t="s">
        <v>198</v>
      </c>
      <c r="N27" s="120">
        <v>8356356</v>
      </c>
    </row>
    <row r="28" spans="1:14" ht="19.5" customHeight="1">
      <c r="A28" s="124"/>
      <c r="B28" s="132" t="s">
        <v>204</v>
      </c>
      <c r="C28" s="124" t="s">
        <v>154</v>
      </c>
      <c r="D28" s="124"/>
      <c r="E28" s="121">
        <v>1</v>
      </c>
      <c r="F28" s="121" t="s">
        <v>195</v>
      </c>
      <c r="G28" s="113">
        <f t="shared" si="0"/>
        <v>25</v>
      </c>
      <c r="H28" s="121">
        <v>25</v>
      </c>
      <c r="I28" s="120"/>
      <c r="J28" s="120"/>
      <c r="K28" s="120"/>
      <c r="L28" s="124" t="s">
        <v>157</v>
      </c>
      <c r="M28" s="131" t="s">
        <v>198</v>
      </c>
      <c r="N28" s="120">
        <v>8356356</v>
      </c>
    </row>
    <row r="29" spans="1:14" ht="19.5" customHeight="1">
      <c r="A29" s="124"/>
      <c r="B29" s="132" t="s">
        <v>205</v>
      </c>
      <c r="C29" s="124" t="s">
        <v>193</v>
      </c>
      <c r="D29" s="124"/>
      <c r="E29" s="121">
        <v>1</v>
      </c>
      <c r="F29" s="121" t="s">
        <v>195</v>
      </c>
      <c r="G29" s="113">
        <f t="shared" si="0"/>
        <v>5</v>
      </c>
      <c r="H29" s="121">
        <v>5</v>
      </c>
      <c r="I29" s="120"/>
      <c r="J29" s="120"/>
      <c r="K29" s="120"/>
      <c r="L29" s="124" t="s">
        <v>157</v>
      </c>
      <c r="M29" s="131" t="s">
        <v>198</v>
      </c>
      <c r="N29" s="120">
        <v>8356356</v>
      </c>
    </row>
    <row r="30" spans="1:14" ht="19.5" customHeight="1">
      <c r="A30" s="124"/>
      <c r="B30" s="132" t="s">
        <v>206</v>
      </c>
      <c r="C30" s="124" t="s">
        <v>154</v>
      </c>
      <c r="D30" s="124"/>
      <c r="E30" s="121">
        <v>1</v>
      </c>
      <c r="F30" s="121" t="s">
        <v>116</v>
      </c>
      <c r="G30" s="113">
        <f t="shared" si="0"/>
        <v>100</v>
      </c>
      <c r="H30" s="121">
        <v>100</v>
      </c>
      <c r="I30" s="120"/>
      <c r="J30" s="120"/>
      <c r="K30" s="120"/>
      <c r="L30" s="124" t="s">
        <v>157</v>
      </c>
      <c r="M30" s="131" t="s">
        <v>198</v>
      </c>
      <c r="N30" s="120">
        <v>8356356</v>
      </c>
    </row>
    <row r="31" spans="1:14" ht="19.5" customHeight="1">
      <c r="A31" s="124"/>
      <c r="B31" s="130" t="s">
        <v>207</v>
      </c>
      <c r="C31" s="124" t="s">
        <v>193</v>
      </c>
      <c r="D31" s="133" t="s">
        <v>208</v>
      </c>
      <c r="E31" s="121">
        <v>80</v>
      </c>
      <c r="F31" s="121" t="s">
        <v>117</v>
      </c>
      <c r="G31" s="113">
        <f t="shared" si="0"/>
        <v>86.4</v>
      </c>
      <c r="H31" s="134">
        <v>86.4</v>
      </c>
      <c r="I31" s="120"/>
      <c r="J31" s="120"/>
      <c r="K31" s="120"/>
      <c r="L31" s="120">
        <v>2015.4</v>
      </c>
      <c r="M31" s="131" t="s">
        <v>198</v>
      </c>
      <c r="N31" s="120">
        <v>8356356</v>
      </c>
    </row>
    <row r="32" spans="1:14" ht="19.5" customHeight="1">
      <c r="A32" s="124"/>
      <c r="B32" s="135" t="s">
        <v>209</v>
      </c>
      <c r="C32" s="124" t="s">
        <v>154</v>
      </c>
      <c r="D32" s="120"/>
      <c r="E32" s="134">
        <v>2</v>
      </c>
      <c r="F32" s="120" t="s">
        <v>210</v>
      </c>
      <c r="G32" s="113">
        <f t="shared" si="0"/>
        <v>4</v>
      </c>
      <c r="H32" s="134">
        <v>4</v>
      </c>
      <c r="I32" s="120"/>
      <c r="J32" s="120"/>
      <c r="K32" s="120"/>
      <c r="L32" s="120">
        <v>2015.7</v>
      </c>
      <c r="M32" s="131" t="s">
        <v>211</v>
      </c>
      <c r="N32" s="131">
        <v>5881302</v>
      </c>
    </row>
    <row r="33" spans="1:14" ht="19.5" customHeight="1">
      <c r="A33" s="124"/>
      <c r="B33" s="135" t="s">
        <v>212</v>
      </c>
      <c r="C33" s="124" t="s">
        <v>154</v>
      </c>
      <c r="D33" s="120"/>
      <c r="E33" s="134">
        <v>2</v>
      </c>
      <c r="F33" s="120" t="s">
        <v>213</v>
      </c>
      <c r="G33" s="113">
        <f t="shared" si="0"/>
        <v>4</v>
      </c>
      <c r="H33" s="134">
        <v>4</v>
      </c>
      <c r="I33" s="120"/>
      <c r="J33" s="120"/>
      <c r="K33" s="120"/>
      <c r="L33" s="120">
        <v>2015.7</v>
      </c>
      <c r="M33" s="131" t="s">
        <v>211</v>
      </c>
      <c r="N33" s="131">
        <v>5881302</v>
      </c>
    </row>
    <row r="34" spans="1:14" ht="19.5" customHeight="1">
      <c r="A34" s="124"/>
      <c r="B34" s="135" t="s">
        <v>214</v>
      </c>
      <c r="C34" s="124" t="s">
        <v>154</v>
      </c>
      <c r="D34" s="120"/>
      <c r="E34" s="134">
        <v>6</v>
      </c>
      <c r="F34" s="120" t="s">
        <v>176</v>
      </c>
      <c r="G34" s="113">
        <f t="shared" si="0"/>
        <v>12</v>
      </c>
      <c r="H34" s="134">
        <v>12</v>
      </c>
      <c r="I34" s="120"/>
      <c r="J34" s="120"/>
      <c r="K34" s="120"/>
      <c r="L34" s="120">
        <v>2015.7</v>
      </c>
      <c r="M34" s="131" t="s">
        <v>211</v>
      </c>
      <c r="N34" s="131">
        <v>5881302</v>
      </c>
    </row>
    <row r="35" spans="1:14" ht="19.5" customHeight="1">
      <c r="A35" s="124"/>
      <c r="B35" s="135" t="s">
        <v>215</v>
      </c>
      <c r="C35" s="124" t="s">
        <v>154</v>
      </c>
      <c r="D35" s="120"/>
      <c r="E35" s="134">
        <v>1</v>
      </c>
      <c r="F35" s="120" t="s">
        <v>176</v>
      </c>
      <c r="G35" s="113">
        <f t="shared" si="0"/>
        <v>1.85</v>
      </c>
      <c r="H35" s="134">
        <v>1.85</v>
      </c>
      <c r="I35" s="120"/>
      <c r="J35" s="120"/>
      <c r="K35" s="120"/>
      <c r="L35" s="120">
        <v>2015.4</v>
      </c>
      <c r="M35" s="131" t="s">
        <v>211</v>
      </c>
      <c r="N35" s="131">
        <v>5881302</v>
      </c>
    </row>
    <row r="36" spans="1:14" ht="19.5" customHeight="1">
      <c r="A36" s="124"/>
      <c r="B36" s="135" t="s">
        <v>216</v>
      </c>
      <c r="C36" s="124" t="s">
        <v>154</v>
      </c>
      <c r="D36" s="120"/>
      <c r="E36" s="134">
        <v>2</v>
      </c>
      <c r="F36" s="120" t="s">
        <v>213</v>
      </c>
      <c r="G36" s="113">
        <f t="shared" si="0"/>
        <v>1.07</v>
      </c>
      <c r="H36" s="134">
        <v>1.07</v>
      </c>
      <c r="I36" s="120"/>
      <c r="J36" s="120"/>
      <c r="K36" s="120"/>
      <c r="L36" s="120">
        <v>2015.4</v>
      </c>
      <c r="M36" s="131" t="s">
        <v>211</v>
      </c>
      <c r="N36" s="131">
        <v>5881302</v>
      </c>
    </row>
    <row r="37" spans="1:14" ht="19.5" customHeight="1">
      <c r="A37" s="124"/>
      <c r="B37" s="135" t="s">
        <v>217</v>
      </c>
      <c r="C37" s="124" t="s">
        <v>154</v>
      </c>
      <c r="D37" s="120"/>
      <c r="E37" s="134">
        <v>2</v>
      </c>
      <c r="F37" s="120" t="s">
        <v>176</v>
      </c>
      <c r="G37" s="113">
        <f t="shared" si="0"/>
        <v>1.36</v>
      </c>
      <c r="H37" s="134">
        <v>1.36</v>
      </c>
      <c r="I37" s="120"/>
      <c r="J37" s="120"/>
      <c r="K37" s="120"/>
      <c r="L37" s="120">
        <v>2015.4</v>
      </c>
      <c r="M37" s="131" t="s">
        <v>211</v>
      </c>
      <c r="N37" s="131">
        <v>5881302</v>
      </c>
    </row>
    <row r="38" spans="1:14" ht="19.5" customHeight="1">
      <c r="A38" s="124"/>
      <c r="B38" s="135" t="s">
        <v>218</v>
      </c>
      <c r="C38" s="124" t="s">
        <v>154</v>
      </c>
      <c r="D38" s="120"/>
      <c r="E38" s="134">
        <v>25</v>
      </c>
      <c r="F38" s="120" t="s">
        <v>219</v>
      </c>
      <c r="G38" s="113">
        <f t="shared" si="0"/>
        <v>10</v>
      </c>
      <c r="H38" s="134">
        <v>10</v>
      </c>
      <c r="I38" s="120"/>
      <c r="J38" s="120"/>
      <c r="K38" s="120"/>
      <c r="L38" s="120">
        <v>2015.5</v>
      </c>
      <c r="M38" s="131" t="s">
        <v>211</v>
      </c>
      <c r="N38" s="131">
        <v>5881302</v>
      </c>
    </row>
    <row r="39" spans="1:14" ht="19.5" customHeight="1">
      <c r="A39" s="124"/>
      <c r="B39" s="135" t="s">
        <v>220</v>
      </c>
      <c r="C39" s="124" t="s">
        <v>154</v>
      </c>
      <c r="D39" s="120"/>
      <c r="E39" s="134">
        <v>4</v>
      </c>
      <c r="F39" s="120" t="s">
        <v>219</v>
      </c>
      <c r="G39" s="113">
        <f t="shared" si="0"/>
        <v>1.68</v>
      </c>
      <c r="H39" s="134">
        <v>1.68</v>
      </c>
      <c r="I39" s="120"/>
      <c r="J39" s="120"/>
      <c r="K39" s="120"/>
      <c r="L39" s="120">
        <v>2015.4</v>
      </c>
      <c r="M39" s="131" t="s">
        <v>211</v>
      </c>
      <c r="N39" s="131">
        <v>5881302</v>
      </c>
    </row>
    <row r="40" spans="1:14" ht="19.5" customHeight="1">
      <c r="A40" s="124"/>
      <c r="B40" s="118" t="s">
        <v>221</v>
      </c>
      <c r="C40" s="124" t="s">
        <v>154</v>
      </c>
      <c r="D40" s="124"/>
      <c r="E40" s="128">
        <v>3</v>
      </c>
      <c r="F40" s="124" t="s">
        <v>176</v>
      </c>
      <c r="G40" s="113">
        <f t="shared" si="0"/>
        <v>144</v>
      </c>
      <c r="H40" s="129">
        <v>144</v>
      </c>
      <c r="I40" s="129"/>
      <c r="J40" s="129"/>
      <c r="K40" s="129"/>
      <c r="L40" s="124" t="s">
        <v>222</v>
      </c>
      <c r="M40" s="131" t="s">
        <v>211</v>
      </c>
      <c r="N40" s="131">
        <v>5881302</v>
      </c>
    </row>
    <row r="41" spans="1:14" ht="20.25" customHeight="1">
      <c r="A41" s="124"/>
      <c r="B41" s="135" t="s">
        <v>223</v>
      </c>
      <c r="C41" s="124" t="s">
        <v>154</v>
      </c>
      <c r="D41" s="120"/>
      <c r="E41" s="128">
        <v>3</v>
      </c>
      <c r="F41" s="124" t="s">
        <v>176</v>
      </c>
      <c r="G41" s="113">
        <f t="shared" si="0"/>
        <v>78</v>
      </c>
      <c r="H41" s="120">
        <v>78</v>
      </c>
      <c r="I41" s="120"/>
      <c r="J41" s="120"/>
      <c r="K41" s="120"/>
      <c r="L41" s="120">
        <v>2015.1</v>
      </c>
      <c r="M41" s="131" t="s">
        <v>211</v>
      </c>
      <c r="N41" s="131">
        <v>5881302</v>
      </c>
    </row>
    <row r="42" spans="1:14" ht="19.5" customHeight="1">
      <c r="A42" s="124"/>
      <c r="B42" s="135" t="s">
        <v>224</v>
      </c>
      <c r="C42" s="124" t="s">
        <v>154</v>
      </c>
      <c r="D42" s="120"/>
      <c r="E42" s="120">
        <v>20</v>
      </c>
      <c r="F42" s="124" t="s">
        <v>176</v>
      </c>
      <c r="G42" s="113">
        <f t="shared" si="0"/>
        <v>200</v>
      </c>
      <c r="H42" s="120">
        <v>200</v>
      </c>
      <c r="I42" s="120"/>
      <c r="J42" s="120"/>
      <c r="K42" s="120"/>
      <c r="L42" s="120">
        <v>2015.3</v>
      </c>
      <c r="M42" s="131" t="s">
        <v>211</v>
      </c>
      <c r="N42" s="131">
        <v>5881302</v>
      </c>
    </row>
    <row r="43" spans="1:14" ht="19.5" customHeight="1">
      <c r="A43" s="124"/>
      <c r="B43" s="135" t="s">
        <v>225</v>
      </c>
      <c r="C43" s="124" t="s">
        <v>154</v>
      </c>
      <c r="D43" s="120"/>
      <c r="E43" s="120">
        <v>5</v>
      </c>
      <c r="F43" s="120" t="s">
        <v>156</v>
      </c>
      <c r="G43" s="113">
        <f t="shared" si="0"/>
        <v>50</v>
      </c>
      <c r="H43" s="120">
        <v>50</v>
      </c>
      <c r="I43" s="120"/>
      <c r="J43" s="120"/>
      <c r="K43" s="120"/>
      <c r="L43" s="120">
        <v>2015.3</v>
      </c>
      <c r="M43" s="131" t="s">
        <v>211</v>
      </c>
      <c r="N43" s="131">
        <v>5881302</v>
      </c>
    </row>
    <row r="44" spans="1:14" ht="20.25" customHeight="1">
      <c r="A44" s="124"/>
      <c r="B44" s="135" t="s">
        <v>226</v>
      </c>
      <c r="C44" s="124" t="s">
        <v>154</v>
      </c>
      <c r="D44" s="120"/>
      <c r="E44" s="120">
        <v>5</v>
      </c>
      <c r="F44" s="120" t="s">
        <v>156</v>
      </c>
      <c r="G44" s="113">
        <f t="shared" si="0"/>
        <v>40</v>
      </c>
      <c r="H44" s="120">
        <v>40</v>
      </c>
      <c r="I44" s="120"/>
      <c r="J44" s="120"/>
      <c r="K44" s="120"/>
      <c r="L44" s="120">
        <v>2015.3</v>
      </c>
      <c r="M44" s="131" t="s">
        <v>211</v>
      </c>
      <c r="N44" s="131">
        <v>5881302</v>
      </c>
    </row>
    <row r="45" spans="1:14" ht="21.75" customHeight="1">
      <c r="A45" s="124"/>
      <c r="B45" s="135" t="s">
        <v>227</v>
      </c>
      <c r="C45" s="124" t="s">
        <v>154</v>
      </c>
      <c r="D45" s="120"/>
      <c r="E45" s="120">
        <v>2</v>
      </c>
      <c r="F45" s="120" t="s">
        <v>156</v>
      </c>
      <c r="G45" s="113">
        <f t="shared" si="0"/>
        <v>40</v>
      </c>
      <c r="H45" s="120">
        <v>40</v>
      </c>
      <c r="I45" s="120"/>
      <c r="J45" s="120"/>
      <c r="K45" s="120"/>
      <c r="L45" s="120">
        <v>2015.5</v>
      </c>
      <c r="M45" s="131" t="s">
        <v>211</v>
      </c>
      <c r="N45" s="131">
        <v>5881302</v>
      </c>
    </row>
    <row r="46" spans="1:14" ht="21.75" customHeight="1">
      <c r="A46" s="124"/>
      <c r="B46" s="135" t="s">
        <v>228</v>
      </c>
      <c r="C46" s="124" t="s">
        <v>154</v>
      </c>
      <c r="D46" s="120"/>
      <c r="E46" s="134">
        <v>8</v>
      </c>
      <c r="F46" s="120" t="s">
        <v>156</v>
      </c>
      <c r="G46" s="113">
        <f t="shared" si="0"/>
        <v>64</v>
      </c>
      <c r="H46" s="134">
        <v>64</v>
      </c>
      <c r="I46" s="120"/>
      <c r="J46" s="120"/>
      <c r="K46" s="120"/>
      <c r="L46" s="120">
        <v>2015.5</v>
      </c>
      <c r="M46" s="131" t="s">
        <v>211</v>
      </c>
      <c r="N46" s="131">
        <v>5881302</v>
      </c>
    </row>
    <row r="47" spans="1:14" ht="21.75" customHeight="1">
      <c r="A47" s="124"/>
      <c r="B47" s="135" t="s">
        <v>229</v>
      </c>
      <c r="C47" s="124" t="s">
        <v>154</v>
      </c>
      <c r="D47" s="120"/>
      <c r="E47" s="134">
        <v>30</v>
      </c>
      <c r="F47" s="120" t="s">
        <v>213</v>
      </c>
      <c r="G47" s="113">
        <f t="shared" si="0"/>
        <v>15</v>
      </c>
      <c r="H47" s="134">
        <v>15</v>
      </c>
      <c r="I47" s="120"/>
      <c r="J47" s="120"/>
      <c r="K47" s="120"/>
      <c r="L47" s="120">
        <v>2015.5</v>
      </c>
      <c r="M47" s="131" t="s">
        <v>211</v>
      </c>
      <c r="N47" s="131">
        <v>5881302</v>
      </c>
    </row>
    <row r="48" spans="1:14" ht="21.75" customHeight="1">
      <c r="A48" s="124"/>
      <c r="B48" s="135" t="s">
        <v>230</v>
      </c>
      <c r="C48" s="124" t="s">
        <v>154</v>
      </c>
      <c r="D48" s="120"/>
      <c r="E48" s="134">
        <v>16</v>
      </c>
      <c r="F48" s="120" t="s">
        <v>219</v>
      </c>
      <c r="G48" s="113">
        <f t="shared" si="0"/>
        <v>24</v>
      </c>
      <c r="H48" s="134">
        <v>24</v>
      </c>
      <c r="I48" s="120"/>
      <c r="J48" s="120"/>
      <c r="K48" s="120"/>
      <c r="L48" s="120">
        <v>2015.5</v>
      </c>
      <c r="M48" s="131" t="s">
        <v>211</v>
      </c>
      <c r="N48" s="131">
        <v>5881302</v>
      </c>
    </row>
    <row r="49" spans="1:14" ht="21.75" customHeight="1">
      <c r="A49" s="124"/>
      <c r="B49" s="135" t="s">
        <v>231</v>
      </c>
      <c r="C49" s="124" t="s">
        <v>154</v>
      </c>
      <c r="D49" s="120"/>
      <c r="E49" s="134">
        <v>75</v>
      </c>
      <c r="F49" s="120" t="s">
        <v>156</v>
      </c>
      <c r="G49" s="113">
        <f t="shared" si="0"/>
        <v>300</v>
      </c>
      <c r="H49" s="134">
        <v>300</v>
      </c>
      <c r="I49" s="120"/>
      <c r="J49" s="120"/>
      <c r="K49" s="120"/>
      <c r="L49" s="120">
        <v>2015.4</v>
      </c>
      <c r="M49" s="131" t="s">
        <v>211</v>
      </c>
      <c r="N49" s="131">
        <v>5881302</v>
      </c>
    </row>
    <row r="50" spans="1:14" ht="21.75" customHeight="1">
      <c r="A50" s="124"/>
      <c r="B50" s="135" t="s">
        <v>232</v>
      </c>
      <c r="C50" s="124" t="s">
        <v>154</v>
      </c>
      <c r="D50" s="120"/>
      <c r="E50" s="134">
        <v>1</v>
      </c>
      <c r="F50" s="120" t="s">
        <v>176</v>
      </c>
      <c r="G50" s="113">
        <f t="shared" si="0"/>
        <v>30</v>
      </c>
      <c r="H50" s="134">
        <v>30</v>
      </c>
      <c r="I50" s="120"/>
      <c r="J50" s="120"/>
      <c r="K50" s="120"/>
      <c r="L50" s="120">
        <v>2015.4</v>
      </c>
      <c r="M50" s="131" t="s">
        <v>211</v>
      </c>
      <c r="N50" s="131">
        <v>5881302</v>
      </c>
    </row>
    <row r="51" spans="1:14" ht="21.75" customHeight="1">
      <c r="A51" s="124"/>
      <c r="B51" s="135" t="s">
        <v>233</v>
      </c>
      <c r="C51" s="124" t="s">
        <v>154</v>
      </c>
      <c r="D51" s="120"/>
      <c r="E51" s="134">
        <v>2</v>
      </c>
      <c r="F51" s="120" t="s">
        <v>182</v>
      </c>
      <c r="G51" s="113">
        <f t="shared" si="0"/>
        <v>6</v>
      </c>
      <c r="H51" s="134">
        <v>6</v>
      </c>
      <c r="I51" s="120"/>
      <c r="J51" s="120"/>
      <c r="K51" s="120"/>
      <c r="L51" s="120">
        <v>2015.4</v>
      </c>
      <c r="M51" s="131" t="s">
        <v>211</v>
      </c>
      <c r="N51" s="131">
        <v>5881302</v>
      </c>
    </row>
    <row r="52" spans="1:14" ht="21.75" customHeight="1">
      <c r="A52" s="124"/>
      <c r="B52" s="135" t="s">
        <v>234</v>
      </c>
      <c r="C52" s="124" t="s">
        <v>154</v>
      </c>
      <c r="D52" s="120"/>
      <c r="E52" s="134">
        <v>500</v>
      </c>
      <c r="F52" s="120" t="s">
        <v>235</v>
      </c>
      <c r="G52" s="113">
        <f t="shared" si="0"/>
        <v>8</v>
      </c>
      <c r="H52" s="134">
        <v>8</v>
      </c>
      <c r="I52" s="120"/>
      <c r="J52" s="120"/>
      <c r="K52" s="120"/>
      <c r="L52" s="120">
        <v>2015.4</v>
      </c>
      <c r="M52" s="131" t="s">
        <v>211</v>
      </c>
      <c r="N52" s="131">
        <v>5881302</v>
      </c>
    </row>
    <row r="53" spans="1:14" ht="21.75" customHeight="1">
      <c r="A53" s="124"/>
      <c r="B53" s="135" t="s">
        <v>236</v>
      </c>
      <c r="C53" s="124" t="s">
        <v>154</v>
      </c>
      <c r="D53" s="120"/>
      <c r="E53" s="134">
        <v>6</v>
      </c>
      <c r="F53" s="120" t="s">
        <v>176</v>
      </c>
      <c r="G53" s="113">
        <f t="shared" si="0"/>
        <v>50</v>
      </c>
      <c r="H53" s="134">
        <v>50</v>
      </c>
      <c r="I53" s="120"/>
      <c r="J53" s="120"/>
      <c r="K53" s="120"/>
      <c r="L53" s="120">
        <v>2015.4</v>
      </c>
      <c r="M53" s="131" t="s">
        <v>211</v>
      </c>
      <c r="N53" s="131">
        <v>5881302</v>
      </c>
    </row>
    <row r="54" spans="1:14" ht="21.75" customHeight="1">
      <c r="A54" s="124"/>
      <c r="B54" s="135" t="s">
        <v>237</v>
      </c>
      <c r="C54" s="124" t="s">
        <v>154</v>
      </c>
      <c r="D54" s="120"/>
      <c r="E54" s="134">
        <v>1</v>
      </c>
      <c r="F54" s="120" t="s">
        <v>176</v>
      </c>
      <c r="G54" s="113">
        <f t="shared" si="0"/>
        <v>300</v>
      </c>
      <c r="H54" s="134">
        <v>300</v>
      </c>
      <c r="I54" s="120"/>
      <c r="J54" s="120"/>
      <c r="K54" s="120"/>
      <c r="L54" s="120">
        <v>2015.3</v>
      </c>
      <c r="M54" s="131" t="s">
        <v>211</v>
      </c>
      <c r="N54" s="131">
        <v>5881302</v>
      </c>
    </row>
    <row r="55" spans="1:14" ht="24">
      <c r="A55" s="124"/>
      <c r="B55" s="135" t="s">
        <v>238</v>
      </c>
      <c r="C55" s="124" t="s">
        <v>154</v>
      </c>
      <c r="D55" s="120"/>
      <c r="E55" s="134">
        <v>1</v>
      </c>
      <c r="F55" s="120" t="s">
        <v>176</v>
      </c>
      <c r="G55" s="113">
        <f t="shared" si="0"/>
        <v>100</v>
      </c>
      <c r="H55" s="134">
        <v>100</v>
      </c>
      <c r="I55" s="120"/>
      <c r="J55" s="120"/>
      <c r="K55" s="120"/>
      <c r="L55" s="120">
        <v>2015.6</v>
      </c>
      <c r="M55" s="131" t="s">
        <v>211</v>
      </c>
      <c r="N55" s="131">
        <v>5881302</v>
      </c>
    </row>
    <row r="56" spans="1:14" ht="19.5" customHeight="1">
      <c r="A56" s="124"/>
      <c r="B56" s="135" t="s">
        <v>239</v>
      </c>
      <c r="C56" s="124" t="s">
        <v>154</v>
      </c>
      <c r="D56" s="120"/>
      <c r="E56" s="134">
        <v>1</v>
      </c>
      <c r="F56" s="120" t="s">
        <v>156</v>
      </c>
      <c r="G56" s="113">
        <f t="shared" si="0"/>
        <v>110</v>
      </c>
      <c r="H56" s="134">
        <v>110</v>
      </c>
      <c r="I56" s="120"/>
      <c r="J56" s="120"/>
      <c r="K56" s="120"/>
      <c r="L56" s="120">
        <v>2015.7</v>
      </c>
      <c r="M56" s="131" t="s">
        <v>211</v>
      </c>
      <c r="N56" s="131">
        <v>5881302</v>
      </c>
    </row>
    <row r="57" spans="1:14" ht="19.5" customHeight="1">
      <c r="A57" s="124"/>
      <c r="B57" s="135" t="s">
        <v>240</v>
      </c>
      <c r="C57" s="124" t="s">
        <v>154</v>
      </c>
      <c r="D57" s="120"/>
      <c r="E57" s="134">
        <v>3</v>
      </c>
      <c r="F57" s="120" t="s">
        <v>156</v>
      </c>
      <c r="G57" s="113">
        <f t="shared" si="0"/>
        <v>90</v>
      </c>
      <c r="H57" s="134">
        <v>90</v>
      </c>
      <c r="I57" s="120"/>
      <c r="J57" s="120"/>
      <c r="K57" s="120"/>
      <c r="L57" s="120">
        <v>2015.7</v>
      </c>
      <c r="M57" s="131" t="s">
        <v>211</v>
      </c>
      <c r="N57" s="131">
        <v>5881302</v>
      </c>
    </row>
    <row r="58" spans="1:14" ht="19.5" customHeight="1">
      <c r="A58" s="124"/>
      <c r="B58" s="135" t="s">
        <v>241</v>
      </c>
      <c r="C58" s="124" t="s">
        <v>154</v>
      </c>
      <c r="D58" s="120"/>
      <c r="E58" s="134">
        <v>1</v>
      </c>
      <c r="F58" s="120" t="s">
        <v>156</v>
      </c>
      <c r="G58" s="113">
        <f t="shared" si="0"/>
        <v>50</v>
      </c>
      <c r="H58" s="134">
        <v>50</v>
      </c>
      <c r="I58" s="120"/>
      <c r="J58" s="120"/>
      <c r="K58" s="120"/>
      <c r="L58" s="120">
        <v>2015.7</v>
      </c>
      <c r="M58" s="131" t="s">
        <v>211</v>
      </c>
      <c r="N58" s="131">
        <v>5881302</v>
      </c>
    </row>
    <row r="59" spans="1:14" ht="19.5" customHeight="1">
      <c r="A59" s="124"/>
      <c r="B59" s="135" t="s">
        <v>242</v>
      </c>
      <c r="C59" s="124" t="s">
        <v>154</v>
      </c>
      <c r="D59" s="120"/>
      <c r="E59" s="134">
        <v>1</v>
      </c>
      <c r="F59" s="120" t="s">
        <v>156</v>
      </c>
      <c r="G59" s="113">
        <f t="shared" si="0"/>
        <v>3.5</v>
      </c>
      <c r="H59" s="134">
        <v>3.5</v>
      </c>
      <c r="I59" s="120"/>
      <c r="J59" s="120"/>
      <c r="K59" s="120"/>
      <c r="L59" s="120">
        <v>2015.7</v>
      </c>
      <c r="M59" s="131" t="s">
        <v>211</v>
      </c>
      <c r="N59" s="131">
        <v>5881302</v>
      </c>
    </row>
    <row r="60" spans="1:14" ht="20.25" customHeight="1">
      <c r="A60" s="124"/>
      <c r="B60" s="135" t="s">
        <v>243</v>
      </c>
      <c r="C60" s="124" t="s">
        <v>154</v>
      </c>
      <c r="D60" s="120"/>
      <c r="E60" s="134">
        <v>1</v>
      </c>
      <c r="F60" s="120" t="s">
        <v>156</v>
      </c>
      <c r="G60" s="113">
        <f t="shared" si="0"/>
        <v>80</v>
      </c>
      <c r="H60" s="134">
        <v>80</v>
      </c>
      <c r="I60" s="120"/>
      <c r="J60" s="120"/>
      <c r="K60" s="120"/>
      <c r="L60" s="120">
        <v>2015.7</v>
      </c>
      <c r="M60" s="131" t="s">
        <v>211</v>
      </c>
      <c r="N60" s="131">
        <v>5881302</v>
      </c>
    </row>
    <row r="61" spans="1:14" ht="20.25" customHeight="1">
      <c r="A61" s="124"/>
      <c r="B61" s="135" t="s">
        <v>244</v>
      </c>
      <c r="C61" s="124" t="s">
        <v>154</v>
      </c>
      <c r="D61" s="120"/>
      <c r="E61" s="134">
        <v>4</v>
      </c>
      <c r="F61" s="120" t="s">
        <v>176</v>
      </c>
      <c r="G61" s="113">
        <f t="shared" si="0"/>
        <v>24</v>
      </c>
      <c r="H61" s="134">
        <v>24</v>
      </c>
      <c r="I61" s="120"/>
      <c r="J61" s="120"/>
      <c r="K61" s="120"/>
      <c r="L61" s="120">
        <v>2015.4</v>
      </c>
      <c r="M61" s="131" t="s">
        <v>211</v>
      </c>
      <c r="N61" s="131">
        <v>5881302</v>
      </c>
    </row>
    <row r="62" spans="1:14" ht="20.25" customHeight="1">
      <c r="A62" s="124"/>
      <c r="B62" s="135" t="s">
        <v>245</v>
      </c>
      <c r="C62" s="124" t="s">
        <v>154</v>
      </c>
      <c r="D62" s="120"/>
      <c r="E62" s="134">
        <v>20</v>
      </c>
      <c r="F62" s="120" t="s">
        <v>156</v>
      </c>
      <c r="G62" s="113">
        <f t="shared" si="0"/>
        <v>80</v>
      </c>
      <c r="H62" s="134">
        <v>80</v>
      </c>
      <c r="I62" s="120"/>
      <c r="J62" s="120"/>
      <c r="K62" s="120"/>
      <c r="L62" s="120">
        <v>2015.5</v>
      </c>
      <c r="M62" s="131" t="s">
        <v>211</v>
      </c>
      <c r="N62" s="131">
        <v>5881302</v>
      </c>
    </row>
    <row r="63" spans="1:14" ht="20.25" customHeight="1">
      <c r="A63" s="124"/>
      <c r="B63" s="135" t="s">
        <v>246</v>
      </c>
      <c r="C63" s="124" t="s">
        <v>154</v>
      </c>
      <c r="D63" s="120"/>
      <c r="E63" s="134">
        <v>1</v>
      </c>
      <c r="F63" s="120" t="s">
        <v>156</v>
      </c>
      <c r="G63" s="113">
        <f t="shared" si="0"/>
        <v>40</v>
      </c>
      <c r="H63" s="134">
        <v>40</v>
      </c>
      <c r="I63" s="120"/>
      <c r="J63" s="120"/>
      <c r="K63" s="120"/>
      <c r="L63" s="120">
        <v>2015.5</v>
      </c>
      <c r="M63" s="131" t="s">
        <v>211</v>
      </c>
      <c r="N63" s="131">
        <v>5881302</v>
      </c>
    </row>
    <row r="64" spans="1:14" ht="20.25" customHeight="1">
      <c r="A64" s="124"/>
      <c r="B64" s="135" t="s">
        <v>247</v>
      </c>
      <c r="C64" s="124" t="s">
        <v>154</v>
      </c>
      <c r="D64" s="120"/>
      <c r="E64" s="134">
        <v>1</v>
      </c>
      <c r="F64" s="120" t="s">
        <v>156</v>
      </c>
      <c r="G64" s="113">
        <f t="shared" si="0"/>
        <v>50</v>
      </c>
      <c r="H64" s="134">
        <v>50</v>
      </c>
      <c r="I64" s="120"/>
      <c r="J64" s="120"/>
      <c r="K64" s="120"/>
      <c r="L64" s="120">
        <v>2015.5</v>
      </c>
      <c r="M64" s="131" t="s">
        <v>211</v>
      </c>
      <c r="N64" s="131">
        <v>5881302</v>
      </c>
    </row>
    <row r="65" spans="1:14" ht="20.25" customHeight="1">
      <c r="A65" s="124"/>
      <c r="B65" s="135" t="s">
        <v>248</v>
      </c>
      <c r="C65" s="124" t="s">
        <v>154</v>
      </c>
      <c r="D65" s="120"/>
      <c r="E65" s="134">
        <v>1</v>
      </c>
      <c r="F65" s="120" t="s">
        <v>176</v>
      </c>
      <c r="G65" s="113">
        <f t="shared" si="0"/>
        <v>20</v>
      </c>
      <c r="H65" s="134">
        <v>20</v>
      </c>
      <c r="I65" s="120"/>
      <c r="J65" s="120"/>
      <c r="K65" s="120"/>
      <c r="L65" s="120">
        <v>2015.5</v>
      </c>
      <c r="M65" s="131" t="s">
        <v>211</v>
      </c>
      <c r="N65" s="131">
        <v>5881302</v>
      </c>
    </row>
    <row r="66" spans="1:14" ht="20.25" customHeight="1">
      <c r="A66" s="124"/>
      <c r="B66" s="135" t="s">
        <v>249</v>
      </c>
      <c r="C66" s="124" t="s">
        <v>154</v>
      </c>
      <c r="D66" s="120"/>
      <c r="E66" s="134">
        <v>1</v>
      </c>
      <c r="F66" s="120" t="s">
        <v>176</v>
      </c>
      <c r="G66" s="113">
        <f t="shared" si="0"/>
        <v>300</v>
      </c>
      <c r="H66" s="136">
        <v>300</v>
      </c>
      <c r="I66" s="120"/>
      <c r="J66" s="120"/>
      <c r="K66" s="120"/>
      <c r="L66" s="120">
        <v>2015.5</v>
      </c>
      <c r="M66" s="131" t="s">
        <v>211</v>
      </c>
      <c r="N66" s="131">
        <v>5881302</v>
      </c>
    </row>
    <row r="67" spans="1:14" ht="20.25" customHeight="1">
      <c r="A67" s="124"/>
      <c r="B67" s="135" t="s">
        <v>250</v>
      </c>
      <c r="C67" s="124" t="s">
        <v>154</v>
      </c>
      <c r="D67" s="120"/>
      <c r="E67" s="134">
        <v>10</v>
      </c>
      <c r="F67" s="120" t="s">
        <v>156</v>
      </c>
      <c r="G67" s="113">
        <f t="shared" si="0"/>
        <v>498</v>
      </c>
      <c r="H67" s="134">
        <v>498</v>
      </c>
      <c r="I67" s="120"/>
      <c r="J67" s="120"/>
      <c r="K67" s="120"/>
      <c r="L67" s="120">
        <v>2015.7</v>
      </c>
      <c r="M67" s="131" t="s">
        <v>211</v>
      </c>
      <c r="N67" s="131">
        <v>5881302</v>
      </c>
    </row>
    <row r="68" spans="1:14" ht="20.25" customHeight="1">
      <c r="A68" s="124"/>
      <c r="B68" s="135" t="s">
        <v>251</v>
      </c>
      <c r="C68" s="124" t="s">
        <v>154</v>
      </c>
      <c r="D68" s="120"/>
      <c r="E68" s="134">
        <v>6</v>
      </c>
      <c r="F68" s="120" t="s">
        <v>156</v>
      </c>
      <c r="G68" s="113">
        <f t="shared" si="0"/>
        <v>600</v>
      </c>
      <c r="H68" s="134">
        <v>600</v>
      </c>
      <c r="I68" s="120"/>
      <c r="J68" s="120"/>
      <c r="K68" s="120"/>
      <c r="L68" s="120">
        <v>2015.7</v>
      </c>
      <c r="M68" s="131" t="s">
        <v>211</v>
      </c>
      <c r="N68" s="131">
        <v>5881302</v>
      </c>
    </row>
    <row r="69" spans="1:14" ht="20.25" customHeight="1">
      <c r="A69" s="124"/>
      <c r="B69" s="135" t="s">
        <v>252</v>
      </c>
      <c r="C69" s="124" t="s">
        <v>154</v>
      </c>
      <c r="D69" s="120"/>
      <c r="E69" s="134">
        <v>10</v>
      </c>
      <c r="F69" s="120" t="s">
        <v>156</v>
      </c>
      <c r="G69" s="113">
        <f t="shared" si="0"/>
        <v>238</v>
      </c>
      <c r="H69" s="134">
        <v>238</v>
      </c>
      <c r="I69" s="120"/>
      <c r="J69" s="120"/>
      <c r="K69" s="120"/>
      <c r="L69" s="120">
        <v>2015.7</v>
      </c>
      <c r="M69" s="131" t="s">
        <v>211</v>
      </c>
      <c r="N69" s="131">
        <v>5881302</v>
      </c>
    </row>
    <row r="70" spans="1:14" ht="20.25" customHeight="1">
      <c r="A70" s="124"/>
      <c r="B70" s="135" t="s">
        <v>253</v>
      </c>
      <c r="C70" s="124" t="s">
        <v>154</v>
      </c>
      <c r="D70" s="120"/>
      <c r="E70" s="134">
        <v>10</v>
      </c>
      <c r="F70" s="120" t="s">
        <v>156</v>
      </c>
      <c r="G70" s="113">
        <f aca="true" t="shared" si="1" ref="G70:G77">SUM(H70:K70)</f>
        <v>400</v>
      </c>
      <c r="H70" s="134">
        <v>400</v>
      </c>
      <c r="I70" s="120"/>
      <c r="J70" s="120"/>
      <c r="K70" s="120"/>
      <c r="L70" s="137" t="s">
        <v>254</v>
      </c>
      <c r="M70" s="131" t="s">
        <v>211</v>
      </c>
      <c r="N70" s="131">
        <v>5881302</v>
      </c>
    </row>
    <row r="71" spans="1:14" ht="20.25" customHeight="1">
      <c r="A71" s="124"/>
      <c r="B71" s="135" t="s">
        <v>255</v>
      </c>
      <c r="C71" s="124" t="s">
        <v>154</v>
      </c>
      <c r="D71" s="120"/>
      <c r="E71" s="134">
        <v>5</v>
      </c>
      <c r="F71" s="120" t="s">
        <v>156</v>
      </c>
      <c r="G71" s="113">
        <f t="shared" si="1"/>
        <v>500</v>
      </c>
      <c r="H71" s="134">
        <v>500</v>
      </c>
      <c r="I71" s="120"/>
      <c r="J71" s="120"/>
      <c r="K71" s="120"/>
      <c r="L71" s="137" t="s">
        <v>254</v>
      </c>
      <c r="M71" s="131" t="s">
        <v>211</v>
      </c>
      <c r="N71" s="131">
        <v>5881302</v>
      </c>
    </row>
    <row r="72" spans="1:14" ht="20.25" customHeight="1">
      <c r="A72" s="124"/>
      <c r="B72" s="135" t="s">
        <v>256</v>
      </c>
      <c r="C72" s="124" t="s">
        <v>154</v>
      </c>
      <c r="D72" s="120"/>
      <c r="E72" s="120">
        <v>2000</v>
      </c>
      <c r="F72" s="120" t="s">
        <v>257</v>
      </c>
      <c r="G72" s="113">
        <f t="shared" si="1"/>
        <v>100</v>
      </c>
      <c r="H72" s="120">
        <v>100</v>
      </c>
      <c r="I72" s="120"/>
      <c r="J72" s="120"/>
      <c r="K72" s="120"/>
      <c r="L72" s="120">
        <v>2015.9</v>
      </c>
      <c r="M72" s="120" t="s">
        <v>258</v>
      </c>
      <c r="N72" s="120">
        <v>5881764</v>
      </c>
    </row>
    <row r="73" spans="1:14" ht="20.25" customHeight="1">
      <c r="A73" s="124"/>
      <c r="B73" s="138" t="s">
        <v>259</v>
      </c>
      <c r="C73" s="120" t="s">
        <v>260</v>
      </c>
      <c r="D73" s="139"/>
      <c r="E73" s="139"/>
      <c r="F73" s="139"/>
      <c r="G73" s="113">
        <f t="shared" si="1"/>
        <v>450</v>
      </c>
      <c r="H73" s="121">
        <v>450</v>
      </c>
      <c r="I73" s="121"/>
      <c r="J73" s="121"/>
      <c r="K73" s="121"/>
      <c r="L73" s="139">
        <v>2015.9</v>
      </c>
      <c r="M73" s="139" t="s">
        <v>261</v>
      </c>
      <c r="N73" s="139">
        <v>5881606</v>
      </c>
    </row>
    <row r="74" spans="1:14" ht="20.25" customHeight="1">
      <c r="A74" s="124"/>
      <c r="B74" s="85" t="s">
        <v>262</v>
      </c>
      <c r="C74" s="120" t="s">
        <v>260</v>
      </c>
      <c r="D74" s="139"/>
      <c r="E74" s="139">
        <v>1</v>
      </c>
      <c r="F74" s="139"/>
      <c r="G74" s="113">
        <f t="shared" si="1"/>
        <v>11000</v>
      </c>
      <c r="H74" s="121"/>
      <c r="I74" s="121">
        <v>9000</v>
      </c>
      <c r="J74" s="121"/>
      <c r="K74" s="121">
        <v>2000</v>
      </c>
      <c r="L74" s="139">
        <v>2015.5</v>
      </c>
      <c r="M74" s="139" t="s">
        <v>263</v>
      </c>
      <c r="N74" s="139">
        <v>8356399</v>
      </c>
    </row>
    <row r="75" spans="1:14" ht="20.25" customHeight="1">
      <c r="A75" s="124"/>
      <c r="B75" s="85" t="s">
        <v>264</v>
      </c>
      <c r="C75" s="120" t="s">
        <v>260</v>
      </c>
      <c r="D75" s="139"/>
      <c r="E75" s="139">
        <v>1</v>
      </c>
      <c r="F75" s="139"/>
      <c r="G75" s="113">
        <f t="shared" si="1"/>
        <v>6585</v>
      </c>
      <c r="H75" s="121"/>
      <c r="I75" s="121">
        <v>2000</v>
      </c>
      <c r="J75" s="121"/>
      <c r="K75" s="121">
        <v>4585</v>
      </c>
      <c r="L75" s="139">
        <v>2015.3</v>
      </c>
      <c r="M75" s="139" t="s">
        <v>263</v>
      </c>
      <c r="N75" s="139">
        <v>8356399</v>
      </c>
    </row>
    <row r="76" spans="1:14" ht="20.25" customHeight="1">
      <c r="A76" s="124"/>
      <c r="B76" s="85" t="s">
        <v>265</v>
      </c>
      <c r="C76" s="120" t="s">
        <v>260</v>
      </c>
      <c r="D76" s="139"/>
      <c r="E76" s="139">
        <v>1</v>
      </c>
      <c r="F76" s="139"/>
      <c r="G76" s="113">
        <f t="shared" si="1"/>
        <v>1350</v>
      </c>
      <c r="H76" s="121">
        <v>1350</v>
      </c>
      <c r="I76" s="121"/>
      <c r="J76" s="121"/>
      <c r="K76" s="121"/>
      <c r="L76" s="139">
        <v>2015.4</v>
      </c>
      <c r="M76" s="139" t="s">
        <v>198</v>
      </c>
      <c r="N76" s="139">
        <v>5881686</v>
      </c>
    </row>
    <row r="77" spans="1:14" ht="20.25" customHeight="1">
      <c r="A77" s="124"/>
      <c r="B77" s="127" t="s">
        <v>266</v>
      </c>
      <c r="C77" s="120" t="s">
        <v>154</v>
      </c>
      <c r="D77" s="139"/>
      <c r="E77" s="139">
        <v>1</v>
      </c>
      <c r="F77" s="139"/>
      <c r="G77" s="113">
        <f t="shared" si="1"/>
        <v>880</v>
      </c>
      <c r="H77" s="121">
        <v>880</v>
      </c>
      <c r="I77" s="121"/>
      <c r="J77" s="121"/>
      <c r="K77" s="121"/>
      <c r="L77" s="139">
        <v>2015.9</v>
      </c>
      <c r="M77" s="139" t="s">
        <v>261</v>
      </c>
      <c r="N77" s="139">
        <v>5881606</v>
      </c>
    </row>
    <row r="78" spans="3:8" s="107" customFormat="1" ht="14.25">
      <c r="C78" s="140"/>
      <c r="G78" s="140"/>
      <c r="H78" s="140"/>
    </row>
    <row r="79" spans="3:8" s="107" customFormat="1" ht="14.25">
      <c r="C79" s="140"/>
      <c r="G79" s="140"/>
      <c r="H79" s="140"/>
    </row>
    <row r="80" spans="3:8" s="107" customFormat="1" ht="14.25">
      <c r="C80" s="140"/>
      <c r="G80" s="140"/>
      <c r="H80" s="140"/>
    </row>
    <row r="81" spans="3:8" s="107" customFormat="1" ht="14.25">
      <c r="C81" s="140"/>
      <c r="G81" s="140"/>
      <c r="H81" s="140"/>
    </row>
    <row r="82" spans="3:8" s="107" customFormat="1" ht="14.25">
      <c r="C82" s="140"/>
      <c r="G82" s="140"/>
      <c r="H82" s="140"/>
    </row>
    <row r="83" spans="3:8" s="107" customFormat="1" ht="14.25">
      <c r="C83" s="140"/>
      <c r="G83" s="140"/>
      <c r="H83" s="140"/>
    </row>
    <row r="84" spans="3:8" s="107" customFormat="1" ht="14.25">
      <c r="C84" s="140"/>
      <c r="G84" s="140"/>
      <c r="H84" s="140"/>
    </row>
    <row r="85" spans="3:8" s="107" customFormat="1" ht="14.25">
      <c r="C85" s="140"/>
      <c r="G85" s="140"/>
      <c r="H85" s="140"/>
    </row>
    <row r="86" spans="3:8" s="107" customFormat="1" ht="14.25">
      <c r="C86" s="140"/>
      <c r="G86" s="140"/>
      <c r="H86" s="140"/>
    </row>
    <row r="87" spans="3:8" s="107" customFormat="1" ht="14.25">
      <c r="C87" s="140"/>
      <c r="G87" s="140"/>
      <c r="H87" s="140"/>
    </row>
    <row r="88" spans="3:8" s="107" customFormat="1" ht="14.25">
      <c r="C88" s="140"/>
      <c r="G88" s="140"/>
      <c r="H88" s="140"/>
    </row>
    <row r="89" spans="3:8" s="107" customFormat="1" ht="14.25">
      <c r="C89" s="140"/>
      <c r="G89" s="140"/>
      <c r="H89" s="140"/>
    </row>
    <row r="90" spans="3:8" s="107" customFormat="1" ht="14.25">
      <c r="C90" s="140"/>
      <c r="G90" s="140"/>
      <c r="H90" s="140"/>
    </row>
    <row r="91" spans="3:8" s="107" customFormat="1" ht="14.25">
      <c r="C91" s="140"/>
      <c r="G91" s="140"/>
      <c r="H91" s="140"/>
    </row>
    <row r="92" spans="3:8" s="107" customFormat="1" ht="14.25">
      <c r="C92" s="140"/>
      <c r="G92" s="140"/>
      <c r="H92" s="140"/>
    </row>
    <row r="93" spans="3:8" s="107" customFormat="1" ht="14.25">
      <c r="C93" s="140"/>
      <c r="G93" s="140"/>
      <c r="H93" s="140"/>
    </row>
    <row r="94" spans="3:8" s="107" customFormat="1" ht="14.25">
      <c r="C94" s="140"/>
      <c r="G94" s="140"/>
      <c r="H94" s="140"/>
    </row>
    <row r="95" spans="3:8" s="107" customFormat="1" ht="14.25">
      <c r="C95" s="140"/>
      <c r="G95" s="140"/>
      <c r="H95" s="140"/>
    </row>
    <row r="96" spans="3:8" s="107" customFormat="1" ht="14.25">
      <c r="C96" s="140"/>
      <c r="G96" s="140"/>
      <c r="H96" s="140"/>
    </row>
    <row r="97" spans="3:8" s="107" customFormat="1" ht="14.25">
      <c r="C97" s="140"/>
      <c r="G97" s="140"/>
      <c r="H97" s="140"/>
    </row>
    <row r="98" spans="3:8" s="107" customFormat="1" ht="14.25">
      <c r="C98" s="140"/>
      <c r="G98" s="140"/>
      <c r="H98" s="140"/>
    </row>
    <row r="99" spans="3:8" s="107" customFormat="1" ht="14.25">
      <c r="C99" s="140"/>
      <c r="G99" s="140"/>
      <c r="H99" s="140"/>
    </row>
    <row r="100" spans="3:8" s="107" customFormat="1" ht="14.25">
      <c r="C100" s="140"/>
      <c r="G100" s="140"/>
      <c r="H100" s="140"/>
    </row>
    <row r="101" spans="3:8" s="107" customFormat="1" ht="14.25">
      <c r="C101" s="140"/>
      <c r="G101" s="140"/>
      <c r="H101" s="140"/>
    </row>
    <row r="102" spans="3:8" s="107" customFormat="1" ht="14.25">
      <c r="C102" s="140"/>
      <c r="G102" s="140"/>
      <c r="H102" s="140"/>
    </row>
    <row r="103" spans="3:8" s="107" customFormat="1" ht="14.25">
      <c r="C103" s="140"/>
      <c r="G103" s="140"/>
      <c r="H103" s="140"/>
    </row>
    <row r="104" spans="3:8" s="107" customFormat="1" ht="14.25">
      <c r="C104" s="140"/>
      <c r="G104" s="140"/>
      <c r="H104" s="140"/>
    </row>
    <row r="105" spans="3:8" s="107" customFormat="1" ht="14.25">
      <c r="C105" s="140"/>
      <c r="G105" s="140"/>
      <c r="H105" s="140"/>
    </row>
    <row r="106" spans="3:8" s="107" customFormat="1" ht="14.25">
      <c r="C106" s="140"/>
      <c r="G106" s="140"/>
      <c r="H106" s="140"/>
    </row>
    <row r="107" spans="3:8" s="107" customFormat="1" ht="14.25">
      <c r="C107" s="140"/>
      <c r="G107" s="140"/>
      <c r="H107" s="140"/>
    </row>
    <row r="108" spans="3:8" s="107" customFormat="1" ht="14.25">
      <c r="C108" s="140"/>
      <c r="G108" s="140"/>
      <c r="H108" s="140"/>
    </row>
    <row r="109" spans="3:8" s="107" customFormat="1" ht="14.25">
      <c r="C109" s="140"/>
      <c r="G109" s="140"/>
      <c r="H109" s="140"/>
    </row>
    <row r="110" spans="3:8" s="107" customFormat="1" ht="14.25">
      <c r="C110" s="140"/>
      <c r="G110" s="140"/>
      <c r="H110" s="140"/>
    </row>
    <row r="111" spans="3:8" s="107" customFormat="1" ht="14.25">
      <c r="C111" s="140"/>
      <c r="G111" s="140"/>
      <c r="H111" s="140"/>
    </row>
    <row r="112" spans="3:8" s="107" customFormat="1" ht="14.25">
      <c r="C112" s="140"/>
      <c r="G112" s="140"/>
      <c r="H112" s="140"/>
    </row>
    <row r="113" spans="3:8" s="107" customFormat="1" ht="14.25">
      <c r="C113" s="140"/>
      <c r="G113" s="140"/>
      <c r="H113" s="140"/>
    </row>
    <row r="114" spans="3:8" s="107" customFormat="1" ht="14.25">
      <c r="C114" s="140"/>
      <c r="G114" s="140"/>
      <c r="H114" s="140"/>
    </row>
    <row r="115" spans="3:8" s="107" customFormat="1" ht="14.25">
      <c r="C115" s="140"/>
      <c r="G115" s="140"/>
      <c r="H115" s="140"/>
    </row>
    <row r="116" spans="3:8" s="107" customFormat="1" ht="14.25">
      <c r="C116" s="140"/>
      <c r="G116" s="140"/>
      <c r="H116" s="140"/>
    </row>
    <row r="117" spans="3:8" s="107" customFormat="1" ht="14.25">
      <c r="C117" s="140"/>
      <c r="G117" s="140"/>
      <c r="H117" s="140"/>
    </row>
    <row r="118" spans="3:8" s="107" customFormat="1" ht="14.25">
      <c r="C118" s="140"/>
      <c r="G118" s="140"/>
      <c r="H118" s="140"/>
    </row>
    <row r="119" spans="3:8" s="107" customFormat="1" ht="14.25">
      <c r="C119" s="140"/>
      <c r="G119" s="140"/>
      <c r="H119" s="140"/>
    </row>
    <row r="120" spans="3:8" s="107" customFormat="1" ht="14.25">
      <c r="C120" s="140"/>
      <c r="G120" s="140"/>
      <c r="H120" s="140"/>
    </row>
    <row r="121" spans="3:8" s="107" customFormat="1" ht="14.25">
      <c r="C121" s="140"/>
      <c r="G121" s="140"/>
      <c r="H121" s="140"/>
    </row>
    <row r="122" spans="3:8" s="107" customFormat="1" ht="14.25">
      <c r="C122" s="140"/>
      <c r="G122" s="140"/>
      <c r="H122" s="140"/>
    </row>
    <row r="123" spans="3:8" s="107" customFormat="1" ht="14.25">
      <c r="C123" s="140"/>
      <c r="G123" s="140"/>
      <c r="H123" s="140"/>
    </row>
    <row r="124" spans="3:8" s="107" customFormat="1" ht="14.25">
      <c r="C124" s="140"/>
      <c r="G124" s="140"/>
      <c r="H124" s="140"/>
    </row>
    <row r="125" spans="3:8" s="107" customFormat="1" ht="14.25">
      <c r="C125" s="140"/>
      <c r="G125" s="140"/>
      <c r="H125" s="140"/>
    </row>
  </sheetData>
  <mergeCells count="10">
    <mergeCell ref="A1:N1"/>
    <mergeCell ref="A3:A4"/>
    <mergeCell ref="D3:D4"/>
    <mergeCell ref="E3:E4"/>
    <mergeCell ref="F3:F4"/>
    <mergeCell ref="G3:K3"/>
    <mergeCell ref="L3:L4"/>
    <mergeCell ref="M3:M4"/>
    <mergeCell ref="N3:N4"/>
    <mergeCell ref="B3:C3"/>
  </mergeCells>
  <printOptions horizontalCentered="1"/>
  <pageMargins left="0.3937007874015748" right="0.23" top="0.33" bottom="0.26" header="0.22" footer="0.17"/>
  <pageSetup horizontalDpi="300" verticalDpi="3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showZeros="0" workbookViewId="0" topLeftCell="A1">
      <selection activeCell="E20" sqref="E20"/>
    </sheetView>
  </sheetViews>
  <sheetFormatPr defaultColWidth="9.33203125" defaultRowHeight="11.25"/>
  <cols>
    <col min="1" max="1" width="39.66015625" style="53" customWidth="1"/>
    <col min="2" max="2" width="12" style="53" customWidth="1"/>
    <col min="3" max="3" width="11.33203125" style="63" customWidth="1"/>
    <col min="4" max="4" width="8.66015625" style="53" customWidth="1"/>
    <col min="5" max="5" width="8.16015625" style="53" customWidth="1"/>
    <col min="6" max="6" width="19.16015625" style="53" customWidth="1"/>
    <col min="7" max="7" width="7.5" style="53" customWidth="1"/>
    <col min="8" max="8" width="15.16015625" style="53" customWidth="1"/>
    <col min="9" max="9" width="8.33203125" style="53" customWidth="1"/>
    <col min="10" max="10" width="10.83203125" style="53" customWidth="1"/>
    <col min="11" max="11" width="7.66015625" style="53" customWidth="1"/>
    <col min="12" max="12" width="8.66015625" style="53" customWidth="1"/>
    <col min="13" max="13" width="7" style="53" customWidth="1"/>
    <col min="14" max="33" width="12" style="53" customWidth="1"/>
    <col min="34" max="43" width="0" style="53" hidden="1" customWidth="1"/>
    <col min="44" max="16384" width="12" style="53" customWidth="1"/>
  </cols>
  <sheetData>
    <row r="1" spans="1:13" ht="14.25">
      <c r="A1" s="176"/>
      <c r="B1" s="176"/>
      <c r="C1" s="176"/>
      <c r="D1" s="176"/>
      <c r="E1" s="176"/>
      <c r="F1" s="51"/>
      <c r="G1" s="51"/>
      <c r="H1" s="51"/>
      <c r="I1" s="51"/>
      <c r="J1" s="51"/>
      <c r="K1" s="51"/>
      <c r="L1" s="51"/>
      <c r="M1" s="52"/>
    </row>
    <row r="2" spans="1:13" ht="27">
      <c r="A2" s="177" t="s">
        <v>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58" customFormat="1" ht="21" customHeight="1">
      <c r="A3" s="54"/>
      <c r="B3" s="55"/>
      <c r="C3" s="56"/>
      <c r="D3" s="57"/>
      <c r="E3" s="57"/>
      <c r="F3" s="57"/>
      <c r="G3" s="57"/>
      <c r="H3" s="57"/>
      <c r="I3" s="57"/>
      <c r="J3" s="57"/>
      <c r="K3" s="175" t="s">
        <v>99</v>
      </c>
      <c r="L3" s="175"/>
      <c r="M3" s="65"/>
    </row>
    <row r="4" spans="1:13" s="58" customFormat="1" ht="18" customHeight="1">
      <c r="A4" s="178" t="s">
        <v>100</v>
      </c>
      <c r="B4" s="178" t="s">
        <v>38</v>
      </c>
      <c r="C4" s="180" t="s">
        <v>101</v>
      </c>
      <c r="D4" s="180" t="s">
        <v>102</v>
      </c>
      <c r="E4" s="180" t="s">
        <v>103</v>
      </c>
      <c r="F4" s="173" t="s">
        <v>104</v>
      </c>
      <c r="G4" s="184" t="s">
        <v>105</v>
      </c>
      <c r="H4" s="185"/>
      <c r="I4" s="185"/>
      <c r="J4" s="186"/>
      <c r="K4" s="173" t="s">
        <v>106</v>
      </c>
      <c r="L4" s="173" t="s">
        <v>107</v>
      </c>
      <c r="M4" s="182" t="s">
        <v>108</v>
      </c>
    </row>
    <row r="5" spans="1:13" s="60" customFormat="1" ht="39" customHeight="1">
      <c r="A5" s="179"/>
      <c r="B5" s="179"/>
      <c r="C5" s="181"/>
      <c r="D5" s="181"/>
      <c r="E5" s="181"/>
      <c r="F5" s="174"/>
      <c r="G5" s="59" t="s">
        <v>109</v>
      </c>
      <c r="H5" s="59" t="s">
        <v>110</v>
      </c>
      <c r="I5" s="59" t="s">
        <v>111</v>
      </c>
      <c r="J5" s="59" t="s">
        <v>112</v>
      </c>
      <c r="K5" s="174"/>
      <c r="L5" s="174"/>
      <c r="M5" s="183"/>
    </row>
    <row r="6" spans="1:13" s="60" customFormat="1" ht="19.5" customHeight="1">
      <c r="A6" s="71" t="s">
        <v>113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</row>
  </sheetData>
  <mergeCells count="13">
    <mergeCell ref="F4:F5"/>
    <mergeCell ref="M4:M5"/>
    <mergeCell ref="G4:J4"/>
    <mergeCell ref="L4:L5"/>
    <mergeCell ref="K4:K5"/>
    <mergeCell ref="K3:L3"/>
    <mergeCell ref="A1:E1"/>
    <mergeCell ref="A2:M2"/>
    <mergeCell ref="A4:A5"/>
    <mergeCell ref="B4:B5"/>
    <mergeCell ref="C4:C5"/>
    <mergeCell ref="D4:D5"/>
    <mergeCell ref="E4:E5"/>
  </mergeCells>
  <printOptions horizontalCentered="1"/>
  <pageMargins left="0.16" right="0.17" top="0.22" bottom="0.36" header="0.28" footer="0.16"/>
  <pageSetup horizontalDpi="300" verticalDpi="3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2016-02-17T01:59:56Z</cp:lastPrinted>
  <dcterms:created xsi:type="dcterms:W3CDTF">2013-01-16T01:49:38Z</dcterms:created>
  <dcterms:modified xsi:type="dcterms:W3CDTF">2016-12-19T01:34:06Z</dcterms:modified>
  <cp:category/>
  <cp:version/>
  <cp:contentType/>
  <cp:contentStatus/>
</cp:coreProperties>
</file>